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8. LAPORAN PENILAIAN ASET\PUSAT - LONG REPORT\2021\143. PT Bank DKI_Ruko Gandeng 3\Alowens\"/>
    </mc:Choice>
  </mc:AlternateContent>
  <bookViews>
    <workbookView xWindow="930" yWindow="0" windowWidth="20490" windowHeight="7755"/>
  </bookViews>
  <sheets>
    <sheet name="Pengajuan" sheetId="14" r:id="rId1"/>
  </sheets>
  <definedNames>
    <definedName name="_xlnm.Print_Area" localSheetId="0">Pengajuan!$B$2:$L$58</definedName>
  </definedNames>
  <calcPr calcId="152511"/>
  <fileRecoveryPr autoRecover="0"/>
</workbook>
</file>

<file path=xl/calcChain.xml><?xml version="1.0" encoding="utf-8"?>
<calcChain xmlns="http://schemas.openxmlformats.org/spreadsheetml/2006/main">
  <c r="H16" i="14" l="1"/>
  <c r="K16" i="14" l="1"/>
  <c r="I16" i="14"/>
  <c r="I15" i="14" l="1"/>
  <c r="I17" i="14" s="1"/>
  <c r="K15" i="14" l="1"/>
  <c r="K34" i="14" l="1"/>
  <c r="I34" i="14"/>
  <c r="K33" i="14"/>
  <c r="I33" i="14"/>
  <c r="K32" i="14"/>
  <c r="I32" i="14"/>
  <c r="K31" i="14"/>
  <c r="I31" i="14"/>
  <c r="K30" i="14"/>
  <c r="I30" i="14"/>
  <c r="K29" i="14"/>
  <c r="K35" i="14" s="1"/>
  <c r="I29" i="14"/>
  <c r="I25" i="14"/>
  <c r="I24" i="14"/>
  <c r="M23" i="14"/>
  <c r="I23" i="14"/>
  <c r="K22" i="14"/>
  <c r="K26" i="14" s="1"/>
  <c r="I22" i="14"/>
  <c r="I21" i="14"/>
  <c r="K20" i="14"/>
  <c r="I20" i="14"/>
  <c r="K17" i="14"/>
  <c r="I35" i="14" l="1"/>
  <c r="I26" i="14"/>
  <c r="I42" i="14" s="1"/>
  <c r="K42" i="14"/>
  <c r="K43" i="14" l="1"/>
</calcChain>
</file>

<file path=xl/sharedStrings.xml><?xml version="1.0" encoding="utf-8"?>
<sst xmlns="http://schemas.openxmlformats.org/spreadsheetml/2006/main" count="78" uniqueCount="50">
  <si>
    <t>Allowance</t>
  </si>
  <si>
    <t>FORM</t>
  </si>
  <si>
    <t>PENGAJUAN ANGGARAN SURVEI</t>
  </si>
  <si>
    <t>PENILAIAN ASET</t>
  </si>
  <si>
    <t>I.</t>
  </si>
  <si>
    <t>-</t>
  </si>
  <si>
    <t>NO</t>
  </si>
  <si>
    <t>SATUAN</t>
  </si>
  <si>
    <t>Orang</t>
  </si>
  <si>
    <t>Rp. @</t>
  </si>
  <si>
    <t>TOTAL</t>
  </si>
  <si>
    <t>Hari</t>
  </si>
  <si>
    <t>II.</t>
  </si>
  <si>
    <t>Transportasi &amp; Akomodasi</t>
  </si>
  <si>
    <t>Sub Total</t>
  </si>
  <si>
    <t>Hotel</t>
  </si>
  <si>
    <t>Malam</t>
  </si>
  <si>
    <t>III.</t>
  </si>
  <si>
    <t>Data</t>
  </si>
  <si>
    <t>Ls</t>
  </si>
  <si>
    <t>Komunikasi</t>
  </si>
  <si>
    <t>Wawancara</t>
  </si>
  <si>
    <t>TOTAL ANGGARAN SURVEI</t>
  </si>
  <si>
    <t>Penanggung Jawab Survei</t>
  </si>
  <si>
    <t>Febriman Muda Siregar</t>
  </si>
  <si>
    <t>Pemimpin Rekan</t>
  </si>
  <si>
    <t>Extra bed</t>
  </si>
  <si>
    <t>Realisasi</t>
  </si>
  <si>
    <t xml:space="preserve"> </t>
  </si>
  <si>
    <t>Bensin PP</t>
  </si>
  <si>
    <t>Add Cost Sewa Mobil</t>
  </si>
  <si>
    <t>Add Cost Bensin Sewa Mobil</t>
  </si>
  <si>
    <t>Hr</t>
  </si>
  <si>
    <t>Add Cost Tol dan Parkir</t>
  </si>
  <si>
    <t xml:space="preserve">Tata Kota Kabupaten Saja </t>
  </si>
  <si>
    <t>Parkir</t>
  </si>
  <si>
    <t>Motor</t>
  </si>
  <si>
    <t xml:space="preserve">Lokasi  </t>
  </si>
  <si>
    <t>:</t>
  </si>
  <si>
    <t>URAIAN</t>
  </si>
  <si>
    <t>KET</t>
  </si>
  <si>
    <t>JMLH</t>
  </si>
  <si>
    <t>Saifudin</t>
  </si>
  <si>
    <t>Jakarta, 13 September 2021</t>
  </si>
  <si>
    <t>Senint, 13 September 2021</t>
  </si>
  <si>
    <t>Aji</t>
  </si>
  <si>
    <t xml:space="preserve">            Menyetujui</t>
  </si>
  <si>
    <t>No : 187/PK/PA-FSR/XII/2021 tanggal 03 Desember 2021</t>
  </si>
  <si>
    <t>PT BANK DKI</t>
  </si>
  <si>
    <t>Komplek Wijaya Grand Ceter, Jalan Wijaya II, Kelurahan Pulo, Kecamatan Kebayoran Baru, Kotamadya Jakarta Selatan, Provinsi DKI Jakarta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</si>
</sst>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20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charset val="1"/>
      <scheme val="minor"/>
    </font>
    <font>
      <u val="singleAccounting"/>
      <sz val="11"/>
      <name val="Calibri"/>
      <family val="2"/>
      <scheme val="minor"/>
    </font>
    <font>
      <sz val="11"/>
      <color rgb="FFFF0000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79">
    <xf numFmtId="0" fontId="0" fillId="0" borderId="0" xfId="0"/>
    <xf numFmtId="41" fontId="0" fillId="0" borderId="0" xfId="1" applyFont="1"/>
    <xf numFmtId="0" fontId="2" fillId="0" borderId="0" xfId="0" applyFont="1"/>
    <xf numFmtId="0" fontId="0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0" xfId="0" quotePrefix="1" applyAlignment="1">
      <alignment horizontal="center"/>
    </xf>
    <xf numFmtId="41" fontId="1" fillId="0" borderId="0" xfId="1" applyFont="1"/>
    <xf numFmtId="41" fontId="4" fillId="0" borderId="0" xfId="1" applyFont="1"/>
    <xf numFmtId="42" fontId="0" fillId="0" borderId="0" xfId="0" applyNumberFormat="1" applyFont="1"/>
    <xf numFmtId="42" fontId="2" fillId="0" borderId="0" xfId="0" applyNumberFormat="1" applyFont="1"/>
    <xf numFmtId="42" fontId="2" fillId="0" borderId="0" xfId="0" applyNumberFormat="1" applyFont="1" applyAlignment="1">
      <alignment horizontal="right"/>
    </xf>
    <xf numFmtId="42" fontId="0" fillId="0" borderId="1" xfId="0" applyNumberFormat="1" applyFont="1" applyBorder="1"/>
    <xf numFmtId="0" fontId="6" fillId="0" borderId="0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0" fillId="0" borderId="2" xfId="0" applyFont="1" applyBorder="1"/>
    <xf numFmtId="42" fontId="2" fillId="0" borderId="2" xfId="0" applyNumberFormat="1" applyFont="1" applyBorder="1" applyAlignment="1">
      <alignment horizontal="center" vertical="center"/>
    </xf>
    <xf numFmtId="41" fontId="5" fillId="0" borderId="0" xfId="1" applyFont="1"/>
    <xf numFmtId="42" fontId="0" fillId="0" borderId="0" xfId="0" applyNumberFormat="1" applyFont="1" applyBorder="1"/>
    <xf numFmtId="0" fontId="0" fillId="0" borderId="0" xfId="0" applyAlignment="1"/>
    <xf numFmtId="0" fontId="2" fillId="0" borderId="0" xfId="0" applyFont="1" applyAlignment="1"/>
    <xf numFmtId="0" fontId="6" fillId="0" borderId="0" xfId="0" applyFont="1" applyAlignment="1"/>
    <xf numFmtId="41" fontId="0" fillId="0" borderId="0" xfId="1" applyFont="1" applyBorder="1"/>
    <xf numFmtId="0" fontId="0" fillId="0" borderId="0" xfId="0" applyFont="1" applyBorder="1"/>
    <xf numFmtId="42" fontId="2" fillId="0" borderId="0" xfId="0" applyNumberFormat="1" applyFont="1" applyBorder="1"/>
    <xf numFmtId="4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42" fontId="7" fillId="0" borderId="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/>
    <xf numFmtId="42" fontId="9" fillId="0" borderId="0" xfId="0" applyNumberFormat="1" applyFont="1"/>
    <xf numFmtId="42" fontId="9" fillId="0" borderId="0" xfId="0" applyNumberFormat="1" applyFont="1" applyBorder="1"/>
    <xf numFmtId="42" fontId="8" fillId="0" borderId="0" xfId="0" applyNumberFormat="1" applyFont="1" applyBorder="1"/>
    <xf numFmtId="42" fontId="8" fillId="0" borderId="2" xfId="0" applyNumberFormat="1" applyFont="1" applyBorder="1" applyAlignment="1">
      <alignment horizontal="center" vertical="center"/>
    </xf>
    <xf numFmtId="42" fontId="8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2" fontId="14" fillId="0" borderId="0" xfId="0" applyNumberFormat="1" applyFont="1" applyBorder="1"/>
    <xf numFmtId="0" fontId="14" fillId="0" borderId="0" xfId="0" applyFont="1"/>
    <xf numFmtId="42" fontId="15" fillId="0" borderId="0" xfId="0" applyNumberFormat="1" applyFont="1" applyBorder="1"/>
    <xf numFmtId="42" fontId="16" fillId="0" borderId="0" xfId="0" applyNumberFormat="1" applyFont="1" applyBorder="1"/>
    <xf numFmtId="42" fontId="8" fillId="0" borderId="0" xfId="0" applyNumberFormat="1" applyFont="1"/>
    <xf numFmtId="42" fontId="16" fillId="0" borderId="1" xfId="0" applyNumberFormat="1" applyFont="1" applyBorder="1"/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42" fontId="2" fillId="0" borderId="3" xfId="0" applyNumberFormat="1" applyFont="1" applyBorder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/>
    <xf numFmtId="41" fontId="17" fillId="0" borderId="0" xfId="1" applyFont="1"/>
    <xf numFmtId="0" fontId="17" fillId="0" borderId="0" xfId="0" applyFont="1" applyAlignment="1">
      <alignment vertical="top" wrapText="1"/>
    </xf>
    <xf numFmtId="41" fontId="12" fillId="0" borderId="0" xfId="1" applyFont="1"/>
    <xf numFmtId="0" fontId="18" fillId="0" borderId="0" xfId="0" applyFont="1"/>
    <xf numFmtId="0" fontId="19" fillId="0" borderId="0" xfId="0" applyFont="1" applyAlignment="1">
      <alignment horizontal="left"/>
    </xf>
    <xf numFmtId="0" fontId="19" fillId="0" borderId="0" xfId="0" applyFont="1"/>
    <xf numFmtId="0" fontId="18" fillId="0" borderId="0" xfId="0" applyFont="1" applyBorder="1"/>
    <xf numFmtId="41" fontId="18" fillId="0" borderId="0" xfId="1" applyFont="1"/>
    <xf numFmtId="41" fontId="11" fillId="0" borderId="0" xfId="1" applyFont="1"/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42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8"/>
  <sheetViews>
    <sheetView showGridLines="0" tabSelected="1" view="pageBreakPreview" topLeftCell="A19" zoomScale="80" zoomScaleNormal="90" zoomScaleSheetLayoutView="80" workbookViewId="0">
      <selection activeCell="H49" sqref="H49:I49"/>
    </sheetView>
  </sheetViews>
  <sheetFormatPr defaultRowHeight="15" x14ac:dyDescent="0.25"/>
  <cols>
    <col min="1" max="1" width="3.42578125" style="3" customWidth="1"/>
    <col min="2" max="2" width="7.140625" style="3" customWidth="1"/>
    <col min="3" max="3" width="2" style="3" customWidth="1"/>
    <col min="4" max="4" width="24.85546875" style="3" customWidth="1"/>
    <col min="5" max="7" width="7.7109375" style="3" customWidth="1"/>
    <col min="8" max="9" width="17.28515625" style="3" customWidth="1"/>
    <col min="10" max="10" width="2.42578125" style="3" customWidth="1"/>
    <col min="11" max="11" width="14.42578125" style="32" hidden="1" customWidth="1"/>
    <col min="12" max="12" width="1" style="3" customWidth="1"/>
    <col min="13" max="13" width="17.28515625" style="3" customWidth="1"/>
    <col min="14" max="14" width="13.7109375" style="3" bestFit="1" customWidth="1"/>
    <col min="15" max="15" width="12.140625" style="3" bestFit="1" customWidth="1"/>
    <col min="16" max="16" width="9.140625" style="3"/>
    <col min="17" max="17" width="19.42578125" style="1" customWidth="1"/>
    <col min="18" max="18" width="13.7109375" style="3" bestFit="1" customWidth="1"/>
    <col min="19" max="19" width="12.140625" style="3" bestFit="1" customWidth="1"/>
    <col min="20" max="16384" width="9.140625" style="3"/>
  </cols>
  <sheetData>
    <row r="2" spans="2:17" s="6" customFormat="1" ht="18.75" x14ac:dyDescent="0.3">
      <c r="B2" s="6" t="s">
        <v>1</v>
      </c>
      <c r="J2" s="6" t="s">
        <v>28</v>
      </c>
      <c r="K2" s="38"/>
      <c r="P2" s="18"/>
    </row>
    <row r="3" spans="2:17" s="6" customFormat="1" ht="18.75" x14ac:dyDescent="0.3">
      <c r="B3" s="6" t="s">
        <v>2</v>
      </c>
      <c r="K3" s="38"/>
      <c r="P3" s="18"/>
    </row>
    <row r="4" spans="2:17" s="6" customFormat="1" ht="18.75" x14ac:dyDescent="0.3">
      <c r="B4" s="6" t="s">
        <v>3</v>
      </c>
      <c r="K4" s="38"/>
      <c r="P4" s="18"/>
    </row>
    <row r="5" spans="2:17" s="39" customFormat="1" ht="15.75" x14ac:dyDescent="0.25">
      <c r="B5" s="39" t="s">
        <v>47</v>
      </c>
      <c r="P5" s="70"/>
    </row>
    <row r="6" spans="2:17" s="5" customFormat="1" ht="3.6" customHeight="1" x14ac:dyDescent="0.25">
      <c r="K6" s="39"/>
      <c r="P6" s="9"/>
    </row>
    <row r="7" spans="2:17" s="40" customFormat="1" ht="15.75" x14ac:dyDescent="0.25">
      <c r="B7" s="40" t="s">
        <v>48</v>
      </c>
      <c r="P7" s="64"/>
    </row>
    <row r="8" spans="2:17" s="4" customFormat="1" ht="3.6" customHeight="1" x14ac:dyDescent="0.25">
      <c r="K8" s="40"/>
      <c r="P8" s="8"/>
    </row>
    <row r="9" spans="2:17" s="65" customFormat="1" x14ac:dyDescent="0.25">
      <c r="B9" s="65" t="s">
        <v>37</v>
      </c>
      <c r="C9" s="65" t="s">
        <v>38</v>
      </c>
      <c r="D9" s="71" t="s">
        <v>49</v>
      </c>
      <c r="E9" s="71"/>
      <c r="F9" s="71"/>
      <c r="G9" s="71"/>
      <c r="H9" s="71"/>
      <c r="I9" s="71"/>
      <c r="P9" s="69"/>
    </row>
    <row r="10" spans="2:17" s="61" customFormat="1" x14ac:dyDescent="0.25">
      <c r="B10" s="63"/>
      <c r="C10" s="63"/>
      <c r="D10" s="71"/>
      <c r="E10" s="71"/>
      <c r="F10" s="71"/>
      <c r="G10" s="71"/>
      <c r="H10" s="71"/>
      <c r="I10" s="71"/>
      <c r="J10" s="63"/>
      <c r="K10" s="63"/>
      <c r="L10" s="63"/>
      <c r="Q10" s="62"/>
    </row>
    <row r="11" spans="2:17" s="65" customFormat="1" ht="15.75" thickBot="1" x14ac:dyDescent="0.3">
      <c r="B11" s="61" t="s">
        <v>44</v>
      </c>
      <c r="F11" s="66"/>
      <c r="G11" s="67"/>
      <c r="M11" s="68"/>
      <c r="Q11" s="69"/>
    </row>
    <row r="12" spans="2:17" ht="20.25" customHeight="1" thickTop="1" thickBot="1" x14ac:dyDescent="0.3">
      <c r="B12" s="51" t="s">
        <v>6</v>
      </c>
      <c r="C12" s="73" t="s">
        <v>39</v>
      </c>
      <c r="D12" s="73"/>
      <c r="E12" s="51" t="s">
        <v>40</v>
      </c>
      <c r="F12" s="51" t="s">
        <v>41</v>
      </c>
      <c r="G12" s="51" t="s">
        <v>7</v>
      </c>
      <c r="H12" s="51" t="s">
        <v>9</v>
      </c>
      <c r="I12" s="51" t="s">
        <v>10</v>
      </c>
      <c r="J12" s="51"/>
      <c r="K12" s="31" t="s">
        <v>27</v>
      </c>
      <c r="L12" s="51"/>
      <c r="M12" s="27"/>
    </row>
    <row r="13" spans="2:17" ht="15.75" thickTop="1" x14ac:dyDescent="0.25">
      <c r="B13" s="2"/>
      <c r="C13" s="54"/>
      <c r="D13" s="54"/>
      <c r="E13" s="54"/>
    </row>
    <row r="14" spans="2:17" x14ac:dyDescent="0.25">
      <c r="B14" s="54" t="s">
        <v>4</v>
      </c>
      <c r="C14" s="2" t="s">
        <v>0</v>
      </c>
      <c r="M14" s="44"/>
      <c r="N14" s="45"/>
    </row>
    <row r="15" spans="2:17" x14ac:dyDescent="0.25">
      <c r="B15" s="55"/>
      <c r="C15" s="7" t="s">
        <v>5</v>
      </c>
      <c r="D15" t="s">
        <v>42</v>
      </c>
      <c r="E15" t="s">
        <v>11</v>
      </c>
      <c r="F15" s="55">
        <v>1</v>
      </c>
      <c r="G15" s="56" t="s">
        <v>11</v>
      </c>
      <c r="H15" s="10">
        <v>100000</v>
      </c>
      <c r="I15" s="19">
        <f>H15*F15</f>
        <v>100000</v>
      </c>
      <c r="J15" s="10"/>
      <c r="K15" s="33">
        <f t="shared" ref="K15" si="0">F15*H15</f>
        <v>100000</v>
      </c>
      <c r="L15" s="10"/>
      <c r="N15" s="10"/>
    </row>
    <row r="16" spans="2:17" x14ac:dyDescent="0.25">
      <c r="B16" s="59"/>
      <c r="C16" s="7" t="s">
        <v>5</v>
      </c>
      <c r="D16" t="s">
        <v>45</v>
      </c>
      <c r="E16" t="s">
        <v>11</v>
      </c>
      <c r="F16" s="59">
        <v>1</v>
      </c>
      <c r="G16" s="60" t="s">
        <v>11</v>
      </c>
      <c r="H16" s="10">
        <f>H15*20%</f>
        <v>20000</v>
      </c>
      <c r="I16" s="19">
        <f>H16*F16</f>
        <v>20000</v>
      </c>
      <c r="J16" s="10"/>
      <c r="K16" s="33">
        <f t="shared" ref="K16" si="1">F16*H16</f>
        <v>20000</v>
      </c>
      <c r="L16" s="10"/>
      <c r="N16" s="10"/>
    </row>
    <row r="17" spans="2:19" x14ac:dyDescent="0.25">
      <c r="B17" s="52"/>
      <c r="D17" s="2" t="s">
        <v>14</v>
      </c>
      <c r="H17" s="12"/>
      <c r="I17" s="58">
        <f>SUM(I15:I16)</f>
        <v>120000</v>
      </c>
      <c r="J17" s="11"/>
      <c r="K17" s="11" t="e">
        <f>SUM(#REF!)</f>
        <v>#REF!</v>
      </c>
      <c r="L17" s="11"/>
      <c r="M17" s="11"/>
      <c r="N17" s="11"/>
      <c r="Q17" s="25"/>
      <c r="R17" s="74"/>
      <c r="S17" s="75"/>
    </row>
    <row r="18" spans="2:19" x14ac:dyDescent="0.25">
      <c r="B18" s="2"/>
      <c r="C18" s="54"/>
      <c r="D18" s="54"/>
      <c r="E18" s="54"/>
      <c r="Q18" s="24"/>
    </row>
    <row r="19" spans="2:19" x14ac:dyDescent="0.25">
      <c r="B19" s="54" t="s">
        <v>12</v>
      </c>
      <c r="C19" s="2" t="s">
        <v>13</v>
      </c>
      <c r="Q19" s="24"/>
    </row>
    <row r="20" spans="2:19" x14ac:dyDescent="0.25">
      <c r="B20" s="52"/>
      <c r="C20" s="7" t="s">
        <v>5</v>
      </c>
      <c r="D20" t="s">
        <v>36</v>
      </c>
      <c r="F20" s="52">
        <v>0</v>
      </c>
      <c r="G20" s="53" t="s">
        <v>11</v>
      </c>
      <c r="H20" s="10">
        <v>150000</v>
      </c>
      <c r="I20" s="10">
        <f t="shared" ref="I20:I25" si="2">F20*H20</f>
        <v>0</v>
      </c>
      <c r="J20" s="10"/>
      <c r="K20" s="33">
        <f>375000*2</f>
        <v>750000</v>
      </c>
      <c r="L20" s="10"/>
      <c r="Q20" s="19"/>
    </row>
    <row r="21" spans="2:19" ht="17.25" x14ac:dyDescent="0.4">
      <c r="B21" s="52"/>
      <c r="C21" s="7" t="s">
        <v>5</v>
      </c>
      <c r="D21" t="s">
        <v>8</v>
      </c>
      <c r="F21" s="52">
        <v>0</v>
      </c>
      <c r="G21" s="53" t="s">
        <v>11</v>
      </c>
      <c r="H21" s="10">
        <v>50000</v>
      </c>
      <c r="I21" s="46">
        <f t="shared" si="2"/>
        <v>0</v>
      </c>
      <c r="J21" s="19"/>
      <c r="K21" s="49"/>
      <c r="L21" s="19"/>
      <c r="Q21" s="19"/>
    </row>
    <row r="22" spans="2:19" hidden="1" x14ac:dyDescent="0.25">
      <c r="B22" s="52"/>
      <c r="C22" s="7" t="s">
        <v>5</v>
      </c>
      <c r="D22" t="s">
        <v>29</v>
      </c>
      <c r="F22" s="52">
        <v>2</v>
      </c>
      <c r="G22" s="53" t="s">
        <v>11</v>
      </c>
      <c r="H22" s="10">
        <v>0</v>
      </c>
      <c r="I22" s="10">
        <f t="shared" si="2"/>
        <v>0</v>
      </c>
      <c r="J22" s="10"/>
      <c r="K22" s="33">
        <f>375000*2</f>
        <v>750000</v>
      </c>
      <c r="L22" s="10"/>
      <c r="Q22" s="19"/>
    </row>
    <row r="23" spans="2:19" hidden="1" x14ac:dyDescent="0.25">
      <c r="B23" s="52"/>
      <c r="C23" s="7" t="s">
        <v>5</v>
      </c>
      <c r="D23" t="s">
        <v>35</v>
      </c>
      <c r="F23" s="52">
        <v>2</v>
      </c>
      <c r="G23" s="53" t="s">
        <v>11</v>
      </c>
      <c r="H23" s="10">
        <v>0</v>
      </c>
      <c r="I23" s="10">
        <f t="shared" si="2"/>
        <v>0</v>
      </c>
      <c r="J23" s="10"/>
      <c r="K23" s="33">
        <v>200000</v>
      </c>
      <c r="L23" s="10"/>
      <c r="M23" s="3">
        <f>154500+40000+20000</f>
        <v>214500</v>
      </c>
      <c r="N23" s="10"/>
      <c r="O23" s="10"/>
      <c r="Q23" s="19"/>
    </row>
    <row r="24" spans="2:19" hidden="1" x14ac:dyDescent="0.25">
      <c r="B24" s="52"/>
      <c r="C24" s="7" t="s">
        <v>5</v>
      </c>
      <c r="D24" t="s">
        <v>15</v>
      </c>
      <c r="F24" s="52">
        <v>2</v>
      </c>
      <c r="G24" s="53" t="s">
        <v>16</v>
      </c>
      <c r="H24" s="10">
        <v>0</v>
      </c>
      <c r="I24" s="19">
        <f t="shared" si="2"/>
        <v>0</v>
      </c>
      <c r="J24" s="19"/>
      <c r="K24" s="34">
        <v>2460000</v>
      </c>
      <c r="L24" s="19"/>
      <c r="M24" s="10"/>
      <c r="Q24" s="19"/>
    </row>
    <row r="25" spans="2:19" ht="17.25" hidden="1" x14ac:dyDescent="0.4">
      <c r="B25" s="52"/>
      <c r="C25" s="7" t="s">
        <v>5</v>
      </c>
      <c r="D25" t="s">
        <v>26</v>
      </c>
      <c r="F25" s="52">
        <v>0</v>
      </c>
      <c r="G25" s="53" t="s">
        <v>16</v>
      </c>
      <c r="H25" s="10">
        <v>200000</v>
      </c>
      <c r="I25" s="46">
        <f t="shared" si="2"/>
        <v>0</v>
      </c>
      <c r="J25" s="19"/>
      <c r="K25" s="49"/>
      <c r="L25" s="19"/>
      <c r="Q25" s="19"/>
    </row>
    <row r="26" spans="2:19" x14ac:dyDescent="0.25">
      <c r="B26" s="52"/>
      <c r="D26" s="2" t="s">
        <v>14</v>
      </c>
      <c r="H26" s="12"/>
      <c r="I26" s="12">
        <f>SUM(I20:I25)</f>
        <v>0</v>
      </c>
      <c r="J26" s="12"/>
      <c r="K26" s="35">
        <f>SUM(K22:K25)</f>
        <v>3410000</v>
      </c>
      <c r="L26" s="11"/>
      <c r="M26" s="10"/>
      <c r="Q26" s="25"/>
      <c r="R26" s="74"/>
      <c r="S26" s="75"/>
    </row>
    <row r="27" spans="2:19" hidden="1" x14ac:dyDescent="0.25">
      <c r="B27" s="2"/>
      <c r="C27" s="54"/>
      <c r="D27" s="54"/>
      <c r="E27" s="54"/>
      <c r="Q27" s="24"/>
    </row>
    <row r="28" spans="2:19" hidden="1" x14ac:dyDescent="0.25">
      <c r="B28" s="54" t="s">
        <v>17</v>
      </c>
      <c r="C28" s="2" t="s">
        <v>18</v>
      </c>
      <c r="Q28" s="24"/>
    </row>
    <row r="29" spans="2:19" hidden="1" x14ac:dyDescent="0.25">
      <c r="B29" s="52"/>
      <c r="C29" s="7" t="s">
        <v>5</v>
      </c>
      <c r="D29" t="s">
        <v>34</v>
      </c>
      <c r="E29"/>
      <c r="F29" s="52"/>
      <c r="G29" s="53" t="s">
        <v>19</v>
      </c>
      <c r="H29" s="10">
        <v>50000</v>
      </c>
      <c r="I29" s="10">
        <f>F29*H29</f>
        <v>0</v>
      </c>
      <c r="J29" s="10"/>
      <c r="K29" s="33">
        <f>F29*H29</f>
        <v>0</v>
      </c>
      <c r="L29" s="10"/>
      <c r="Q29" s="19"/>
    </row>
    <row r="30" spans="2:19" hidden="1" x14ac:dyDescent="0.25">
      <c r="B30" s="52"/>
      <c r="C30" s="7" t="s">
        <v>5</v>
      </c>
      <c r="D30" t="s">
        <v>20</v>
      </c>
      <c r="F30" s="52"/>
      <c r="G30" s="53" t="s">
        <v>19</v>
      </c>
      <c r="H30" s="10">
        <v>25000</v>
      </c>
      <c r="I30" s="10">
        <f>F30*H30</f>
        <v>0</v>
      </c>
      <c r="J30" s="10"/>
      <c r="K30" s="33">
        <f>F30*H30</f>
        <v>0</v>
      </c>
      <c r="L30" s="10"/>
      <c r="Q30" s="19"/>
    </row>
    <row r="31" spans="2:19" hidden="1" x14ac:dyDescent="0.25">
      <c r="B31" s="52"/>
      <c r="C31" s="7" t="s">
        <v>5</v>
      </c>
      <c r="D31" t="s">
        <v>30</v>
      </c>
      <c r="F31" s="52"/>
      <c r="G31" s="53" t="s">
        <v>32</v>
      </c>
      <c r="H31" s="10">
        <v>450000</v>
      </c>
      <c r="I31" s="10">
        <f>H31*F31</f>
        <v>0</v>
      </c>
      <c r="J31" s="10"/>
      <c r="K31" s="33">
        <f>200000+35000</f>
        <v>235000</v>
      </c>
      <c r="L31" s="10"/>
      <c r="Q31" s="19"/>
    </row>
    <row r="32" spans="2:19" hidden="1" x14ac:dyDescent="0.25">
      <c r="B32" s="52"/>
      <c r="C32" s="7" t="s">
        <v>5</v>
      </c>
      <c r="D32" t="s">
        <v>31</v>
      </c>
      <c r="F32" s="52"/>
      <c r="G32" s="53" t="s">
        <v>32</v>
      </c>
      <c r="H32" s="10">
        <v>150000</v>
      </c>
      <c r="I32" s="10">
        <f>H32*F32</f>
        <v>0</v>
      </c>
      <c r="J32" s="10"/>
      <c r="K32" s="33">
        <f>200000+35000</f>
        <v>235000</v>
      </c>
      <c r="L32" s="10"/>
      <c r="Q32" s="19"/>
    </row>
    <row r="33" spans="2:17" hidden="1" x14ac:dyDescent="0.25">
      <c r="B33" s="52"/>
      <c r="C33" s="7" t="s">
        <v>5</v>
      </c>
      <c r="D33" t="s">
        <v>33</v>
      </c>
      <c r="F33" s="52"/>
      <c r="G33" s="53" t="s">
        <v>32</v>
      </c>
      <c r="H33" s="10">
        <v>50000</v>
      </c>
      <c r="I33" s="10">
        <f>H33*F33</f>
        <v>0</v>
      </c>
      <c r="J33" s="10"/>
      <c r="K33" s="33">
        <f>200000+35000</f>
        <v>235000</v>
      </c>
      <c r="L33" s="10"/>
      <c r="Q33" s="19"/>
    </row>
    <row r="34" spans="2:17" ht="17.25" hidden="1" x14ac:dyDescent="0.4">
      <c r="B34" s="52"/>
      <c r="C34" s="7" t="s">
        <v>5</v>
      </c>
      <c r="D34" t="s">
        <v>21</v>
      </c>
      <c r="F34" s="52">
        <v>0</v>
      </c>
      <c r="G34" s="53" t="s">
        <v>19</v>
      </c>
      <c r="H34" s="10">
        <v>50000</v>
      </c>
      <c r="I34" s="13">
        <f>F34*H34</f>
        <v>0</v>
      </c>
      <c r="J34" s="19"/>
      <c r="K34" s="47">
        <f>F34*H34</f>
        <v>0</v>
      </c>
      <c r="L34" s="19"/>
      <c r="Q34" s="19"/>
    </row>
    <row r="35" spans="2:17" hidden="1" x14ac:dyDescent="0.25">
      <c r="B35" s="52"/>
      <c r="D35" s="2" t="s">
        <v>14</v>
      </c>
      <c r="H35" s="12"/>
      <c r="I35" s="11">
        <f>SUM(I29:I34)</f>
        <v>0</v>
      </c>
      <c r="J35" s="11"/>
      <c r="K35" s="48">
        <f>SUM(K29:K34)</f>
        <v>705000</v>
      </c>
      <c r="L35" s="11"/>
      <c r="M35" s="25"/>
    </row>
    <row r="36" spans="2:17" hidden="1" x14ac:dyDescent="0.25">
      <c r="B36" s="52"/>
      <c r="D36" s="2"/>
      <c r="H36" s="12"/>
      <c r="I36" s="11"/>
      <c r="J36" s="11"/>
      <c r="K36" s="35"/>
      <c r="L36" s="11"/>
      <c r="M36" s="25"/>
    </row>
    <row r="37" spans="2:17" hidden="1" x14ac:dyDescent="0.25">
      <c r="B37" s="52"/>
      <c r="D37" s="2"/>
      <c r="H37" s="12"/>
      <c r="I37" s="11"/>
      <c r="J37" s="11"/>
      <c r="K37" s="35"/>
      <c r="L37" s="11"/>
      <c r="M37" s="25"/>
    </row>
    <row r="38" spans="2:17" hidden="1" x14ac:dyDescent="0.25">
      <c r="B38" s="52"/>
      <c r="D38" s="2"/>
      <c r="H38" s="12"/>
      <c r="I38" s="11"/>
      <c r="J38" s="11"/>
      <c r="K38" s="35"/>
      <c r="L38" s="11"/>
      <c r="M38" s="25"/>
    </row>
    <row r="39" spans="2:17" hidden="1" x14ac:dyDescent="0.25">
      <c r="B39" s="52"/>
      <c r="D39" s="2"/>
      <c r="H39" s="12"/>
      <c r="I39" s="11"/>
      <c r="J39" s="11"/>
      <c r="K39" s="35"/>
      <c r="L39" s="11"/>
      <c r="M39" s="25"/>
    </row>
    <row r="40" spans="2:17" x14ac:dyDescent="0.25">
      <c r="B40" s="57"/>
      <c r="D40" s="2"/>
      <c r="H40" s="12"/>
      <c r="I40" s="11"/>
      <c r="J40" s="11"/>
      <c r="K40" s="35"/>
      <c r="L40" s="11"/>
      <c r="M40" s="25"/>
    </row>
    <row r="41" spans="2:17" ht="15.75" thickBot="1" x14ac:dyDescent="0.3">
      <c r="B41" s="52"/>
      <c r="M41" s="24"/>
    </row>
    <row r="42" spans="2:17" ht="19.5" customHeight="1" thickTop="1" thickBot="1" x14ac:dyDescent="0.3">
      <c r="B42" s="15"/>
      <c r="C42" s="16"/>
      <c r="D42" s="76" t="s">
        <v>22</v>
      </c>
      <c r="E42" s="76"/>
      <c r="F42" s="76"/>
      <c r="G42" s="76"/>
      <c r="H42" s="76"/>
      <c r="I42" s="17">
        <f>I17+I26+I35</f>
        <v>120000</v>
      </c>
      <c r="J42" s="17"/>
      <c r="K42" s="36" t="e">
        <f>K17+K26+#REF!+K35</f>
        <v>#REF!</v>
      </c>
      <c r="L42" s="17"/>
      <c r="M42" s="26"/>
    </row>
    <row r="43" spans="2:17" s="24" customFormat="1" ht="19.5" customHeight="1" thickTop="1" x14ac:dyDescent="0.25">
      <c r="B43" s="28"/>
      <c r="D43" s="29"/>
      <c r="E43" s="29"/>
      <c r="F43" s="29"/>
      <c r="G43" s="29"/>
      <c r="H43" s="29"/>
      <c r="I43" s="37"/>
      <c r="J43" s="30"/>
      <c r="K43" s="37" t="e">
        <f>K42-I42</f>
        <v>#REF!</v>
      </c>
      <c r="L43" s="26"/>
      <c r="M43" s="26"/>
      <c r="Q43" s="23"/>
    </row>
    <row r="44" spans="2:17" s="24" customFormat="1" ht="19.5" customHeight="1" x14ac:dyDescent="0.25">
      <c r="B44" s="28"/>
      <c r="D44" s="29"/>
      <c r="E44" s="29"/>
      <c r="F44" s="29"/>
      <c r="G44" s="29"/>
      <c r="H44" s="29"/>
      <c r="I44" s="37"/>
      <c r="J44" s="30"/>
      <c r="K44" s="37"/>
      <c r="L44" s="26"/>
      <c r="M44" s="26"/>
      <c r="Q44" s="23"/>
    </row>
    <row r="45" spans="2:17" s="24" customFormat="1" ht="19.5" customHeight="1" x14ac:dyDescent="0.25">
      <c r="B45" s="28"/>
      <c r="D45" s="29"/>
      <c r="E45" s="29"/>
      <c r="F45" s="29"/>
      <c r="G45" s="29"/>
      <c r="H45" s="29"/>
      <c r="I45" s="37"/>
      <c r="J45" s="30"/>
      <c r="K45" s="37"/>
      <c r="L45" s="26"/>
      <c r="M45" s="26"/>
      <c r="Q45" s="23"/>
    </row>
    <row r="46" spans="2:17" s="24" customFormat="1" ht="19.5" customHeight="1" x14ac:dyDescent="0.25">
      <c r="B46" s="28"/>
      <c r="D46" s="29"/>
      <c r="E46" s="29"/>
      <c r="F46" s="29"/>
      <c r="G46" s="29"/>
      <c r="H46" s="29"/>
      <c r="I46" s="26"/>
      <c r="J46" s="26"/>
      <c r="K46" s="37"/>
      <c r="L46" s="26"/>
      <c r="M46" s="26"/>
      <c r="Q46" s="23"/>
    </row>
    <row r="47" spans="2:17" x14ac:dyDescent="0.25">
      <c r="B47" s="52"/>
      <c r="H47"/>
      <c r="M47" s="10"/>
    </row>
    <row r="48" spans="2:17" x14ac:dyDescent="0.25">
      <c r="B48" s="52"/>
    </row>
    <row r="49" spans="4:13" x14ac:dyDescent="0.25">
      <c r="H49" s="78" t="s">
        <v>43</v>
      </c>
      <c r="I49" s="78"/>
      <c r="J49" s="53"/>
      <c r="K49" s="41"/>
      <c r="L49" s="20"/>
    </row>
    <row r="50" spans="4:13" x14ac:dyDescent="0.25">
      <c r="D50" s="2" t="s">
        <v>46</v>
      </c>
      <c r="H50" s="77" t="s">
        <v>23</v>
      </c>
      <c r="I50" s="77"/>
      <c r="J50" s="54"/>
      <c r="K50" s="42"/>
      <c r="L50" s="21"/>
      <c r="M50" s="21"/>
    </row>
    <row r="57" spans="4:13" x14ac:dyDescent="0.25">
      <c r="D57" s="14" t="s">
        <v>24</v>
      </c>
      <c r="H57" s="72" t="s">
        <v>42</v>
      </c>
      <c r="I57" s="72"/>
      <c r="J57" s="50"/>
      <c r="K57" s="43"/>
      <c r="L57" s="22"/>
    </row>
    <row r="58" spans="4:13" x14ac:dyDescent="0.25">
      <c r="D58" s="53" t="s">
        <v>25</v>
      </c>
      <c r="H58" s="72"/>
      <c r="I58" s="72"/>
      <c r="J58" s="50"/>
      <c r="K58" s="43"/>
      <c r="L58" s="50"/>
      <c r="M58" s="50"/>
    </row>
  </sheetData>
  <mergeCells count="9">
    <mergeCell ref="D9:I10"/>
    <mergeCell ref="H57:I57"/>
    <mergeCell ref="H58:I58"/>
    <mergeCell ref="C12:D12"/>
    <mergeCell ref="R17:S17"/>
    <mergeCell ref="R26:S26"/>
    <mergeCell ref="D42:H42"/>
    <mergeCell ref="H49:I49"/>
    <mergeCell ref="H50:I50"/>
  </mergeCells>
  <printOptions horizontalCentered="1"/>
  <pageMargins left="0.35433070866141736" right="0.43307086614173229" top="0.74803149606299213" bottom="0.74803149606299213" header="0.31496062992125984" footer="0.31496062992125984"/>
  <pageSetup paperSize="9" orientation="portrait" horizontalDpi="4294967292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Pengajuan</vt:lpstr>
      <vt:lpstr>Pengajuan!Print_Area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Ajie</cp:lastModifiedBy>
  <cp:lastPrinted>2021-09-09T09:24:47Z</cp:lastPrinted>
  <dcterms:created xsi:type="dcterms:W3CDTF">2016-09-30T07:49:11Z</dcterms:created>
  <dcterms:modified xsi:type="dcterms:W3CDTF">2021-12-03T11:14:24Z</dcterms:modified>
</cp:coreProperties>
</file>