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Z:\02. FORM ALLOWANCE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Sheet1!$P$1:$AB$60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3" i="1" l="1"/>
  <c r="AA13" i="1"/>
  <c r="AB74" i="1" l="1"/>
  <c r="AB73" i="1"/>
  <c r="AB71" i="1"/>
  <c r="AB70" i="1"/>
  <c r="AB69" i="1"/>
  <c r="W68" i="1"/>
  <c r="AB67" i="1"/>
  <c r="AB66" i="1"/>
  <c r="AB65" i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76" i="1" l="1"/>
  <c r="AB20" i="1"/>
  <c r="AB78" i="1" s="1"/>
  <c r="AB40" i="1"/>
  <c r="AB60" i="1"/>
  <c r="U38" i="1" l="1"/>
  <c r="U37" i="1"/>
  <c r="U35" i="1"/>
  <c r="U34" i="1"/>
  <c r="U33" i="1"/>
  <c r="U32" i="1"/>
  <c r="U31" i="1"/>
  <c r="U30" i="1"/>
  <c r="U29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13" i="1"/>
  <c r="U7" i="1"/>
  <c r="U6" i="1"/>
  <c r="U5" i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U78" i="1" l="1"/>
</calcChain>
</file>

<file path=xl/sharedStrings.xml><?xml version="1.0" encoding="utf-8"?>
<sst xmlns="http://schemas.openxmlformats.org/spreadsheetml/2006/main" count="242" uniqueCount="51">
  <si>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</si>
  <si>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</si>
  <si>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</si>
  <si>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</si>
  <si>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</si>
  <si>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</si>
  <si>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</si>
  <si>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</si>
  <si>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</si>
  <si>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</si>
  <si>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</si>
  <si>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</si>
  <si>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</si>
  <si>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</si>
  <si>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</si>
  <si>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</si>
  <si>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</si>
  <si>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</si>
  <si>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</si>
  <si>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</si>
  <si>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</si>
  <si>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</si>
  <si>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</si>
  <si>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</si>
  <si>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</si>
  <si>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</si>
  <si>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</si>
  <si>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</si>
  <si>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</si>
  <si>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</si>
  <si>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</si>
  <si>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</si>
  <si>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</si>
  <si>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</si>
  <si>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</si>
  <si>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</si>
  <si>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</si>
  <si>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</si>
  <si>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</si>
  <si>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</si>
  <si>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</si>
  <si>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</si>
  <si>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</si>
  <si>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</si>
  <si>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</si>
  <si>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</si>
  <si>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</si>
  <si>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</si>
  <si>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</si>
  <si>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</si>
  <si>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PT. PERTAMINA Lokasi Dumai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</si>
</sst>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4"/>
  <sheetViews>
    <sheetView showGridLines="0" tabSelected="1" zoomScale="80" zoomScaleNormal="80" workbookViewId="0">
      <selection activeCell="S6" sqref="S6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50</v>
      </c>
      <c r="Q2" s="38"/>
      <c r="R2" s="38"/>
      <c r="S2" s="38"/>
      <c r="T2" s="38"/>
      <c r="U2" s="39"/>
      <c r="W2" s="37" t="s">
        <v>46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2</v>
      </c>
      <c r="S5" s="13">
        <v>4</v>
      </c>
      <c r="T5" s="12">
        <v>200000</v>
      </c>
      <c r="U5" s="14">
        <f t="shared" ref="U5:U7" si="3">R5*S5*T5</f>
        <v>1600000</v>
      </c>
      <c r="W5" s="18"/>
      <c r="X5" s="20" t="s">
        <v>25</v>
      </c>
      <c r="Y5" s="13">
        <v>1</v>
      </c>
      <c r="Z5" s="13">
        <v>3</v>
      </c>
      <c r="AA5" s="12">
        <v>200000</v>
      </c>
      <c r="AB5" s="14">
        <f t="shared" ref="AB5:AB7" si="4">Y5*Z5*AA5</f>
        <v>600000</v>
      </c>
    </row>
    <row r="6" spans="1:28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0</v>
      </c>
      <c r="S6" s="13">
        <v>2</v>
      </c>
      <c r="T6" s="12">
        <v>150000</v>
      </c>
      <c r="U6" s="14">
        <f t="shared" si="3"/>
        <v>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</row>
    <row r="7" spans="1:28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0</v>
      </c>
      <c r="S7" s="13">
        <v>3</v>
      </c>
      <c r="T7" s="12">
        <v>50000</v>
      </c>
      <c r="U7" s="14">
        <f t="shared" si="3"/>
        <v>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</row>
    <row r="8" spans="1:28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8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2</v>
      </c>
      <c r="S9" s="13">
        <v>1</v>
      </c>
      <c r="T9" s="12">
        <v>400000</v>
      </c>
      <c r="U9" s="14">
        <f t="shared" ref="U9:U14" si="6">R9*S9*T9</f>
        <v>800000</v>
      </c>
      <c r="W9" s="25"/>
      <c r="X9" s="20" t="s">
        <v>39</v>
      </c>
      <c r="Y9" s="13">
        <v>1</v>
      </c>
      <c r="Z9" s="13">
        <v>1</v>
      </c>
      <c r="AA9" s="12">
        <v>400000</v>
      </c>
      <c r="AB9" s="14">
        <f t="shared" ref="AB9:AB15" si="7">Y9*Z9*AA9</f>
        <v>400000</v>
      </c>
    </row>
    <row r="10" spans="1:28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0</v>
      </c>
      <c r="S10" s="13">
        <v>2</v>
      </c>
      <c r="T10" s="36">
        <v>829914</v>
      </c>
      <c r="U10" s="14">
        <f t="shared" ref="U10:U11" si="8">R10*S10*T10</f>
        <v>0</v>
      </c>
      <c r="W10" s="25"/>
      <c r="X10" s="20" t="s">
        <v>43</v>
      </c>
      <c r="Y10" s="13">
        <v>1</v>
      </c>
      <c r="Z10" s="13">
        <v>2</v>
      </c>
      <c r="AA10" s="36">
        <v>539900</v>
      </c>
      <c r="AB10" s="14">
        <f t="shared" si="7"/>
        <v>1079800</v>
      </c>
    </row>
    <row r="11" spans="1:28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1</v>
      </c>
      <c r="S11" s="13">
        <v>2</v>
      </c>
      <c r="T11" s="12">
        <v>500000</v>
      </c>
      <c r="U11" s="14">
        <f t="shared" si="8"/>
        <v>1000000</v>
      </c>
      <c r="W11" s="25"/>
      <c r="X11" s="20" t="s">
        <v>44</v>
      </c>
      <c r="Y11" s="13">
        <v>1</v>
      </c>
      <c r="Z11" s="13">
        <v>3</v>
      </c>
      <c r="AA11" s="12">
        <v>500000</v>
      </c>
      <c r="AB11" s="14">
        <f t="shared" si="7"/>
        <v>1500000</v>
      </c>
    </row>
    <row r="12" spans="1:28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40</v>
      </c>
      <c r="R12" s="13">
        <v>1</v>
      </c>
      <c r="S12" s="13">
        <v>2</v>
      </c>
      <c r="T12" s="12">
        <v>500000</v>
      </c>
      <c r="U12" s="14">
        <f t="shared" si="6"/>
        <v>1000000</v>
      </c>
      <c r="W12" s="25"/>
      <c r="X12" s="20" t="s">
        <v>40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2</v>
      </c>
      <c r="T13" s="12">
        <v>200000</v>
      </c>
      <c r="U13" s="14">
        <f t="shared" si="6"/>
        <v>400000</v>
      </c>
      <c r="W13" s="18"/>
      <c r="X13" s="20" t="s">
        <v>29</v>
      </c>
      <c r="Y13" s="13">
        <v>1</v>
      </c>
      <c r="Z13" s="13">
        <v>3</v>
      </c>
      <c r="AA13" s="12">
        <f>200000</f>
        <v>200000</v>
      </c>
      <c r="AB13" s="14">
        <f t="shared" si="7"/>
        <v>600000</v>
      </c>
    </row>
    <row r="14" spans="1:28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1</v>
      </c>
      <c r="S14" s="13">
        <v>2</v>
      </c>
      <c r="T14" s="12">
        <v>15000</v>
      </c>
      <c r="U14" s="14">
        <f t="shared" si="6"/>
        <v>30000</v>
      </c>
      <c r="W14" s="18"/>
      <c r="X14" s="20" t="s">
        <v>31</v>
      </c>
      <c r="Y14" s="13">
        <v>1</v>
      </c>
      <c r="Z14" s="13">
        <v>3</v>
      </c>
      <c r="AA14" s="12">
        <v>20000</v>
      </c>
      <c r="AB14" s="14">
        <f t="shared" si="7"/>
        <v>60000</v>
      </c>
    </row>
    <row r="15" spans="1:28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1</v>
      </c>
      <c r="S15" s="13">
        <v>1</v>
      </c>
      <c r="T15" s="12">
        <v>75000</v>
      </c>
      <c r="U15" s="14">
        <f t="shared" ref="U15" si="9">R15*S15*T15</f>
        <v>75000</v>
      </c>
      <c r="W15" s="35"/>
      <c r="X15" s="20" t="s">
        <v>41</v>
      </c>
      <c r="Y15" s="13">
        <v>1</v>
      </c>
      <c r="Z15" s="13">
        <v>1</v>
      </c>
      <c r="AA15" s="12">
        <v>75000</v>
      </c>
      <c r="AB15" s="14">
        <f t="shared" si="7"/>
        <v>75000</v>
      </c>
    </row>
    <row r="16" spans="1:28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36</v>
      </c>
      <c r="R17" s="13">
        <v>1</v>
      </c>
      <c r="S17" s="13">
        <v>0</v>
      </c>
      <c r="T17" s="12">
        <v>50000</v>
      </c>
      <c r="U17" s="14">
        <f t="shared" ref="U17" si="10">R17*S17*T17</f>
        <v>0</v>
      </c>
      <c r="W17" s="31"/>
      <c r="X17" s="20" t="s">
        <v>36</v>
      </c>
      <c r="Y17" s="13">
        <v>2</v>
      </c>
      <c r="Z17" s="13">
        <v>1</v>
      </c>
      <c r="AA17" s="12">
        <v>50000</v>
      </c>
      <c r="AB17" s="14">
        <f t="shared" ref="AB17:AB18" si="11">Y17*Z17*AA17</f>
        <v>100000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42</v>
      </c>
      <c r="R18" s="13">
        <v>2</v>
      </c>
      <c r="S18" s="13">
        <v>2</v>
      </c>
      <c r="T18" s="12">
        <v>150000</v>
      </c>
      <c r="U18" s="14">
        <f t="shared" ref="U18" si="12">R18*S18*T18</f>
        <v>600000</v>
      </c>
      <c r="W18" s="31"/>
      <c r="X18" s="20" t="s">
        <v>42</v>
      </c>
      <c r="Y18" s="13">
        <v>1</v>
      </c>
      <c r="Z18" s="13">
        <v>1</v>
      </c>
      <c r="AA18" s="12">
        <v>250000</v>
      </c>
      <c r="AB18" s="14">
        <f t="shared" si="11"/>
        <v>250000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SUM(U5:U18)</f>
        <v>5505000</v>
      </c>
      <c r="W20" s="27"/>
      <c r="X20" s="30" t="s">
        <v>33</v>
      </c>
      <c r="Y20" s="29"/>
      <c r="Z20" s="29"/>
      <c r="AA20" s="28"/>
      <c r="AB20" s="10">
        <f>SUM(AB5:AB18)</f>
        <v>6164800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>
        <f t="shared" si="5"/>
        <v>19</v>
      </c>
      <c r="P22" s="37" t="s">
        <v>47</v>
      </c>
      <c r="Q22" s="38"/>
      <c r="R22" s="38"/>
      <c r="S22" s="38"/>
      <c r="T22" s="38"/>
      <c r="U22" s="39"/>
      <c r="W22" s="37" t="s">
        <v>48</v>
      </c>
      <c r="X22" s="38"/>
      <c r="Y22" s="38"/>
      <c r="Z22" s="38"/>
      <c r="AA22" s="38"/>
      <c r="AB22" s="39"/>
    </row>
    <row r="23" spans="3:28" x14ac:dyDescent="0.25">
      <c r="C23" s="2">
        <f t="shared" si="5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5"/>
        <v>22</v>
      </c>
      <c r="P25" s="18"/>
      <c r="Q25" s="20" t="s">
        <v>25</v>
      </c>
      <c r="R25" s="13">
        <v>1</v>
      </c>
      <c r="S25" s="13">
        <v>3</v>
      </c>
      <c r="T25" s="12">
        <v>200000</v>
      </c>
      <c r="U25" s="14">
        <f t="shared" ref="U25:U27" si="13">R25*S25*T25</f>
        <v>600000</v>
      </c>
      <c r="W25" s="18"/>
      <c r="X25" s="20" t="s">
        <v>25</v>
      </c>
      <c r="Y25" s="13">
        <v>1</v>
      </c>
      <c r="Z25" s="13">
        <v>2</v>
      </c>
      <c r="AA25" s="12">
        <v>200000</v>
      </c>
      <c r="AB25" s="14">
        <f t="shared" ref="AB25:AB27" si="14">Y25*Z25*AA25</f>
        <v>400000</v>
      </c>
    </row>
    <row r="26" spans="3:28" x14ac:dyDescent="0.25">
      <c r="C26" s="2">
        <f t="shared" si="5"/>
        <v>23</v>
      </c>
      <c r="H26" s="1">
        <v>7000000</v>
      </c>
      <c r="P26" s="18"/>
      <c r="Q26" s="20" t="s">
        <v>26</v>
      </c>
      <c r="R26" s="13">
        <v>1</v>
      </c>
      <c r="S26" s="13">
        <v>3</v>
      </c>
      <c r="T26" s="12">
        <v>150000</v>
      </c>
      <c r="U26" s="14">
        <f t="shared" si="13"/>
        <v>450000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1</v>
      </c>
      <c r="S27" s="13">
        <v>3</v>
      </c>
      <c r="T27" s="12">
        <v>50000</v>
      </c>
      <c r="U27" s="14">
        <f t="shared" si="13"/>
        <v>150000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0</v>
      </c>
      <c r="S29" s="13">
        <v>1</v>
      </c>
      <c r="T29" s="12">
        <v>400000</v>
      </c>
      <c r="U29" s="14">
        <f t="shared" ref="U29:U35" si="15">R29*S29*T29</f>
        <v>0</v>
      </c>
      <c r="W29" s="25"/>
      <c r="X29" s="20" t="s">
        <v>39</v>
      </c>
      <c r="Y29" s="13">
        <v>1</v>
      </c>
      <c r="Z29" s="13">
        <v>1</v>
      </c>
      <c r="AA29" s="12">
        <v>400000</v>
      </c>
      <c r="AB29" s="14">
        <f t="shared" ref="AB29:AB35" si="16">Y29*Z29*AA29</f>
        <v>400000</v>
      </c>
    </row>
    <row r="30" spans="3:28" x14ac:dyDescent="0.25">
      <c r="H30" s="1">
        <f>H29*1.1</f>
        <v>18700000</v>
      </c>
      <c r="P30" s="25"/>
      <c r="Q30" s="20" t="s">
        <v>43</v>
      </c>
      <c r="R30" s="13">
        <v>0</v>
      </c>
      <c r="S30" s="13">
        <v>2</v>
      </c>
      <c r="T30" s="36">
        <v>581700</v>
      </c>
      <c r="U30" s="14">
        <f t="shared" si="15"/>
        <v>0</v>
      </c>
      <c r="W30" s="25"/>
      <c r="X30" s="20" t="s">
        <v>43</v>
      </c>
      <c r="Y30" s="13">
        <v>1</v>
      </c>
      <c r="Z30" s="13">
        <v>2</v>
      </c>
      <c r="AA30" s="36">
        <v>715900</v>
      </c>
      <c r="AB30" s="14">
        <f t="shared" si="16"/>
        <v>1431800</v>
      </c>
    </row>
    <row r="31" spans="3:28" x14ac:dyDescent="0.25">
      <c r="P31" s="25"/>
      <c r="Q31" s="20" t="s">
        <v>44</v>
      </c>
      <c r="R31" s="13">
        <v>0</v>
      </c>
      <c r="S31" s="13">
        <v>2</v>
      </c>
      <c r="T31" s="12">
        <v>500000</v>
      </c>
      <c r="U31" s="14">
        <f t="shared" si="15"/>
        <v>0</v>
      </c>
      <c r="W31" s="25"/>
      <c r="X31" s="20" t="s">
        <v>44</v>
      </c>
      <c r="Y31" s="13">
        <v>1</v>
      </c>
      <c r="Z31" s="13">
        <v>1</v>
      </c>
      <c r="AA31" s="12">
        <v>500000</v>
      </c>
      <c r="AB31" s="14">
        <f t="shared" si="16"/>
        <v>500000</v>
      </c>
    </row>
    <row r="32" spans="3:28" x14ac:dyDescent="0.25">
      <c r="P32" s="25"/>
      <c r="Q32" s="20" t="s">
        <v>40</v>
      </c>
      <c r="R32" s="13">
        <v>0</v>
      </c>
      <c r="S32" s="13">
        <v>1</v>
      </c>
      <c r="T32" s="12">
        <v>500000</v>
      </c>
      <c r="U32" s="14">
        <f t="shared" si="15"/>
        <v>0</v>
      </c>
      <c r="W32" s="25"/>
      <c r="X32" s="20" t="s">
        <v>40</v>
      </c>
      <c r="Y32" s="13">
        <v>1</v>
      </c>
      <c r="Z32" s="13">
        <v>1</v>
      </c>
      <c r="AA32" s="12">
        <v>500000</v>
      </c>
      <c r="AB32" s="14">
        <f t="shared" si="16"/>
        <v>500000</v>
      </c>
    </row>
    <row r="33" spans="16:28" x14ac:dyDescent="0.25">
      <c r="P33" s="18"/>
      <c r="Q33" s="20" t="s">
        <v>29</v>
      </c>
      <c r="R33" s="13">
        <v>1</v>
      </c>
      <c r="S33" s="13">
        <v>3</v>
      </c>
      <c r="T33" s="12">
        <f>100000</f>
        <v>100000</v>
      </c>
      <c r="U33" s="14">
        <f t="shared" si="15"/>
        <v>300000</v>
      </c>
      <c r="W33" s="18"/>
      <c r="X33" s="20" t="s">
        <v>29</v>
      </c>
      <c r="Y33" s="13">
        <v>1</v>
      </c>
      <c r="Z33" s="13">
        <v>1</v>
      </c>
      <c r="AA33" s="12">
        <v>150000</v>
      </c>
      <c r="AB33" s="14">
        <f t="shared" si="16"/>
        <v>150000</v>
      </c>
    </row>
    <row r="34" spans="16:28" x14ac:dyDescent="0.25">
      <c r="P34" s="18"/>
      <c r="Q34" s="20" t="s">
        <v>31</v>
      </c>
      <c r="R34" s="13">
        <v>1</v>
      </c>
      <c r="S34" s="13">
        <v>3</v>
      </c>
      <c r="T34" s="12">
        <v>25000</v>
      </c>
      <c r="U34" s="14">
        <f t="shared" si="15"/>
        <v>75000</v>
      </c>
      <c r="W34" s="18"/>
      <c r="X34" s="20" t="s">
        <v>31</v>
      </c>
      <c r="Y34" s="13">
        <v>1</v>
      </c>
      <c r="Z34" s="13">
        <v>1</v>
      </c>
      <c r="AA34" s="12">
        <v>25000</v>
      </c>
      <c r="AB34" s="14">
        <f t="shared" si="16"/>
        <v>25000</v>
      </c>
    </row>
    <row r="35" spans="16:28" x14ac:dyDescent="0.25">
      <c r="P35" s="35"/>
      <c r="Q35" s="20" t="s">
        <v>41</v>
      </c>
      <c r="R35" s="13">
        <v>0</v>
      </c>
      <c r="S35" s="13">
        <v>1</v>
      </c>
      <c r="T35" s="12">
        <v>75000</v>
      </c>
      <c r="U35" s="14">
        <f t="shared" si="15"/>
        <v>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6"/>
        <v>0</v>
      </c>
    </row>
    <row r="36" spans="16:28" x14ac:dyDescent="0.25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31"/>
      <c r="Q37" s="20" t="s">
        <v>36</v>
      </c>
      <c r="R37" s="13">
        <v>1</v>
      </c>
      <c r="S37" s="13">
        <v>1</v>
      </c>
      <c r="T37" s="12">
        <v>50000</v>
      </c>
      <c r="U37" s="14">
        <f t="shared" ref="U37:U38" si="17">R37*S37*T37</f>
        <v>50000</v>
      </c>
      <c r="W37" s="31"/>
      <c r="X37" s="20" t="s">
        <v>36</v>
      </c>
      <c r="Y37" s="13">
        <v>1</v>
      </c>
      <c r="Z37" s="13">
        <v>1</v>
      </c>
      <c r="AA37" s="12">
        <v>50000</v>
      </c>
      <c r="AB37" s="14">
        <f t="shared" ref="AB37:AB38" si="18">Y37*Z37*AA37</f>
        <v>50000</v>
      </c>
    </row>
    <row r="38" spans="16:28" x14ac:dyDescent="0.25">
      <c r="P38" s="31"/>
      <c r="Q38" s="20" t="s">
        <v>42</v>
      </c>
      <c r="R38" s="13">
        <v>2</v>
      </c>
      <c r="S38" s="13">
        <v>1</v>
      </c>
      <c r="T38" s="12">
        <v>250000</v>
      </c>
      <c r="U38" s="14">
        <f t="shared" si="17"/>
        <v>500000</v>
      </c>
      <c r="W38" s="31"/>
      <c r="X38" s="20" t="s">
        <v>42</v>
      </c>
      <c r="Y38" s="13">
        <v>1</v>
      </c>
      <c r="Z38" s="13">
        <v>1</v>
      </c>
      <c r="AA38" s="12">
        <v>250000</v>
      </c>
      <c r="AB38" s="14">
        <f t="shared" si="18"/>
        <v>250000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33</v>
      </c>
      <c r="R40" s="29"/>
      <c r="S40" s="29"/>
      <c r="T40" s="28"/>
      <c r="U40" s="10">
        <f>SUM(U25:U38)</f>
        <v>2125000</v>
      </c>
      <c r="W40" s="27"/>
      <c r="X40" s="30" t="s">
        <v>33</v>
      </c>
      <c r="Y40" s="29"/>
      <c r="Z40" s="29"/>
      <c r="AA40" s="28"/>
      <c r="AB40" s="10">
        <f>SUM(AB25:AB38)</f>
        <v>3706800</v>
      </c>
    </row>
    <row r="41" spans="16:28" x14ac:dyDescent="0.25">
      <c r="U41" s="3"/>
      <c r="AB41" s="3"/>
    </row>
    <row r="42" spans="16:28" x14ac:dyDescent="0.25">
      <c r="P42" s="37" t="s">
        <v>49</v>
      </c>
      <c r="Q42" s="38"/>
      <c r="R42" s="38"/>
      <c r="S42" s="38"/>
      <c r="T42" s="38"/>
      <c r="U42" s="39"/>
      <c r="W42" s="37" t="s">
        <v>45</v>
      </c>
      <c r="X42" s="38"/>
      <c r="Y42" s="38"/>
      <c r="Z42" s="38"/>
      <c r="AA42" s="38"/>
      <c r="AB42" s="39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9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20">Y45*Z45*AA45</f>
        <v>200000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1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1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1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1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1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2"/>
        <v>150000</v>
      </c>
    </row>
    <row r="54" spans="16:28" x14ac:dyDescent="0.25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1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2"/>
        <v>150000</v>
      </c>
    </row>
    <row r="55" spans="16:28" x14ac:dyDescent="0.25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1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3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3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4"/>
        <v>500000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25">
      <c r="P62" s="37" t="s">
        <v>38</v>
      </c>
      <c r="Q62" s="38"/>
      <c r="R62" s="38"/>
      <c r="S62" s="38"/>
      <c r="T62" s="38"/>
      <c r="U62" s="39"/>
      <c r="W62" s="37" t="s">
        <v>38</v>
      </c>
      <c r="X62" s="38"/>
      <c r="Y62" s="38"/>
      <c r="Z62" s="38"/>
      <c r="AA62" s="38"/>
      <c r="AB62" s="39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5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6">Y65*Z65*AA65</f>
        <v>450000</v>
      </c>
    </row>
    <row r="66" spans="16:28" x14ac:dyDescent="0.25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5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6"/>
        <v>450000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7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8">Y69*Z69*AA69</f>
        <v>150000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7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8"/>
        <v>60000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9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30">Y73*Z73*AA73</f>
        <v>50000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25">
      <c r="P78" s="27"/>
      <c r="Q78" s="30" t="s">
        <v>33</v>
      </c>
      <c r="R78" s="29"/>
      <c r="S78" s="29"/>
      <c r="T78" s="28"/>
      <c r="U78" s="10" t="e">
        <f>U20+#REF!+#REF!+U76</f>
        <v>#REF!</v>
      </c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PULUNG</cp:lastModifiedBy>
  <cp:lastPrinted>2021-03-25T06:16:26Z</cp:lastPrinted>
  <dcterms:created xsi:type="dcterms:W3CDTF">2021-02-01T08:26:21Z</dcterms:created>
  <dcterms:modified xsi:type="dcterms:W3CDTF">2021-12-09T03:17:13Z</dcterms:modified>
</cp:coreProperties>
</file>