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Z:\08. LAPORAN PENILAIAN ASET\PUSAT - LONG REPORT\2022\4. PT Kimia Farma Apotek\Admin\"/>
    </mc:Choice>
  </mc:AlternateContent>
  <xr:revisionPtr revIDLastSave="0" documentId="13_ncr:1_{09F6C33F-DE24-4A23-B8E7-C2EE45613C03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Sheet1" sheetId="1" r:id="rId1"/>
  </sheets>
  <definedNames>
    <definedName name="_xlnm.Print_Area" localSheetId="0">Sheet1!$P$1:$U$42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" i="1" l="1"/>
  <c r="U37" i="1"/>
  <c r="U35" i="1"/>
  <c r="U34" i="1"/>
  <c r="U33" i="1"/>
  <c r="U32" i="1"/>
  <c r="U31" i="1"/>
  <c r="U30" i="1"/>
  <c r="U29" i="1"/>
  <c r="P28" i="1"/>
  <c r="U27" i="1"/>
  <c r="U26" i="1"/>
  <c r="U25" i="1"/>
  <c r="U40" i="1" l="1"/>
  <c r="T18" i="1"/>
  <c r="U11" i="1" l="1"/>
  <c r="U10" i="1"/>
  <c r="U18" i="1"/>
  <c r="U15" i="1"/>
  <c r="U12" i="1"/>
  <c r="U9" i="1"/>
  <c r="U17" i="1" l="1"/>
  <c r="U13" i="1"/>
  <c r="U7" i="1"/>
  <c r="U6" i="1"/>
  <c r="U5" i="1"/>
  <c r="P8" i="1"/>
  <c r="H29" i="1" l="1"/>
  <c r="H30" i="1" s="1"/>
  <c r="M29" i="1" l="1"/>
  <c r="K21" i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M27" i="1" l="1"/>
  <c r="U14" i="1" l="1"/>
  <c r="U20" i="1" s="1"/>
  <c r="U42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</calcChain>
</file>

<file path=xl/sharedStrings.xml><?xml version="1.0" encoding="utf-8"?>
<sst xmlns="http://schemas.openxmlformats.org/spreadsheetml/2006/main" count="113" uniqueCount="45">
  <si>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</si>
  <si>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</si>
  <si>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</si>
  <si>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</si>
  <si>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</si>
  <si>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</si>
  <si>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</si>
  <si>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</si>
  <si>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</si>
  <si>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</si>
  <si>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</si>
  <si>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</si>
  <si>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</si>
  <si>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</si>
  <si>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</si>
  <si>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</si>
  <si>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</si>
  <si>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</si>
  <si>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</si>
  <si>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</si>
  <si>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</si>
  <si>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</si>
  <si>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</si>
  <si>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</si>
  <si>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</si>
  <si>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</si>
  <si>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</si>
  <si>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</si>
  <si>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</si>
  <si>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</si>
  <si>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 dan Parkir</t>
  </si>
  <si>
    <t>Org/Unit</t>
  </si>
  <si>
    <t xml:space="preserve">TOTAL </t>
  </si>
  <si>
    <t>Data</t>
  </si>
  <si>
    <t>- Tata Kota</t>
  </si>
  <si>
    <t>- Transport Bandara-Rumah</t>
  </si>
  <si>
    <t>- Sewa Kendaraan</t>
  </si>
  <si>
    <t>- Taksi Bandara Aset</t>
  </si>
  <si>
    <t>- Tes Kesehatan</t>
  </si>
  <si>
    <t>- Pesawat</t>
  </si>
  <si>
    <t>- Hotel</t>
  </si>
  <si>
    <t>PT. KIMIA FARMA APOTEK - JAKARTA - 1</t>
  </si>
  <si>
    <t>PT. KIMIA FARMA APOTEK - YOGYAKARTA - 2</t>
  </si>
  <si>
    <t>PP citilink jam 7.00</t>
  </si>
  <si>
    <t>antigen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</si>
</sst>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48"/>
  <sheetViews>
    <sheetView showGridLines="0" tabSelected="1" view="pageBreakPreview" topLeftCell="A22" zoomScale="85" zoomScaleNormal="80" zoomScaleSheetLayoutView="85" workbookViewId="0">
      <selection activeCell="AA39" sqref="AA39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 collapsed="1"/>
    <col min="15" max="15" width="8.140625" style="1" customWidth="1"/>
    <col min="16" max="16" width="4.42578125" style="1" customWidth="1"/>
    <col min="17" max="17" width="36.42578125" style="1" customWidth="1"/>
    <col min="18" max="19" width="14.42578125" style="2" customWidth="1"/>
    <col min="20" max="20" width="14.42578125" style="1" customWidth="1"/>
    <col min="21" max="21" width="15.42578125" style="1" bestFit="1" customWidth="1"/>
    <col min="22" max="16384" width="9.140625" style="1"/>
  </cols>
  <sheetData>
    <row r="2" spans="1:21" x14ac:dyDescent="0.25">
      <c r="K2" s="6">
        <v>0.2</v>
      </c>
      <c r="L2" s="6">
        <v>0.1</v>
      </c>
      <c r="M2" s="5"/>
      <c r="N2" s="5"/>
      <c r="P2" s="37" t="s">
        <v>41</v>
      </c>
      <c r="Q2" s="38"/>
      <c r="R2" s="38"/>
      <c r="S2" s="38"/>
      <c r="T2" s="38"/>
      <c r="U2" s="39"/>
    </row>
    <row r="3" spans="1:21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31</v>
      </c>
      <c r="S3" s="7" t="s">
        <v>5</v>
      </c>
      <c r="T3" s="9" t="s">
        <v>6</v>
      </c>
      <c r="U3" s="9" t="s">
        <v>7</v>
      </c>
    </row>
    <row r="4" spans="1:21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</row>
    <row r="5" spans="1:21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1</v>
      </c>
      <c r="S5" s="13">
        <v>1</v>
      </c>
      <c r="T5" s="12">
        <v>140000</v>
      </c>
      <c r="U5" s="14">
        <f t="shared" ref="U5:U7" si="3">R5*S5*T5</f>
        <v>140000</v>
      </c>
    </row>
    <row r="6" spans="1:21" x14ac:dyDescent="0.25">
      <c r="C6" s="2">
        <f t="shared" ref="C6:C26" si="4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0</v>
      </c>
      <c r="S6" s="13">
        <v>2</v>
      </c>
      <c r="T6" s="12">
        <v>150000</v>
      </c>
      <c r="U6" s="14">
        <f t="shared" si="3"/>
        <v>0</v>
      </c>
    </row>
    <row r="7" spans="1:21" x14ac:dyDescent="0.25">
      <c r="C7" s="2">
        <f t="shared" si="4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1</v>
      </c>
      <c r="T7" s="12">
        <v>50000</v>
      </c>
      <c r="U7" s="14">
        <f t="shared" si="3"/>
        <v>50000</v>
      </c>
    </row>
    <row r="8" spans="1:21" x14ac:dyDescent="0.25">
      <c r="C8" s="2">
        <f t="shared" si="4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</row>
    <row r="9" spans="1:21" x14ac:dyDescent="0.25">
      <c r="C9" s="2">
        <f t="shared" si="4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35</v>
      </c>
      <c r="R9" s="13">
        <v>0</v>
      </c>
      <c r="S9" s="13">
        <v>1</v>
      </c>
      <c r="T9" s="12">
        <v>400000</v>
      </c>
      <c r="U9" s="14">
        <f t="shared" ref="U9:U14" si="5">R9*S9*T9</f>
        <v>0</v>
      </c>
    </row>
    <row r="10" spans="1:21" x14ac:dyDescent="0.25">
      <c r="C10" s="2">
        <f t="shared" si="4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39</v>
      </c>
      <c r="R10" s="13">
        <v>0</v>
      </c>
      <c r="S10" s="13">
        <v>2</v>
      </c>
      <c r="T10" s="36">
        <v>829914</v>
      </c>
      <c r="U10" s="14">
        <f t="shared" ref="U10:U11" si="6">R10*S10*T10</f>
        <v>0</v>
      </c>
    </row>
    <row r="11" spans="1:21" x14ac:dyDescent="0.25">
      <c r="C11" s="2">
        <f t="shared" si="4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40</v>
      </c>
      <c r="R11" s="13">
        <v>0</v>
      </c>
      <c r="S11" s="13">
        <v>2</v>
      </c>
      <c r="T11" s="12">
        <v>500000</v>
      </c>
      <c r="U11" s="14">
        <f t="shared" si="6"/>
        <v>0</v>
      </c>
    </row>
    <row r="12" spans="1:21" x14ac:dyDescent="0.25">
      <c r="A12" s="11"/>
      <c r="C12" s="2">
        <f t="shared" si="4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36</v>
      </c>
      <c r="R12" s="13">
        <v>0</v>
      </c>
      <c r="S12" s="13">
        <v>2</v>
      </c>
      <c r="T12" s="12">
        <v>500000</v>
      </c>
      <c r="U12" s="14">
        <f t="shared" si="5"/>
        <v>0</v>
      </c>
    </row>
    <row r="13" spans="1:21" x14ac:dyDescent="0.25">
      <c r="A13" s="11"/>
      <c r="C13" s="2">
        <f t="shared" si="4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1</v>
      </c>
      <c r="T13" s="12">
        <v>100000</v>
      </c>
      <c r="U13" s="14">
        <f t="shared" si="5"/>
        <v>100000</v>
      </c>
    </row>
    <row r="14" spans="1:21" x14ac:dyDescent="0.25">
      <c r="C14" s="2">
        <f t="shared" si="4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30</v>
      </c>
      <c r="R14" s="13">
        <v>1</v>
      </c>
      <c r="S14" s="13">
        <v>1</v>
      </c>
      <c r="T14" s="12">
        <v>25000</v>
      </c>
      <c r="U14" s="14">
        <f t="shared" si="5"/>
        <v>25000</v>
      </c>
    </row>
    <row r="15" spans="1:21" x14ac:dyDescent="0.25">
      <c r="C15" s="2">
        <f t="shared" si="4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37</v>
      </c>
      <c r="R15" s="13">
        <v>0</v>
      </c>
      <c r="S15" s="13">
        <v>1</v>
      </c>
      <c r="T15" s="12">
        <v>75000</v>
      </c>
      <c r="U15" s="14">
        <f t="shared" ref="U15" si="7">R15*S15*T15</f>
        <v>0</v>
      </c>
    </row>
    <row r="16" spans="1:21" x14ac:dyDescent="0.25">
      <c r="C16" s="2">
        <f t="shared" si="4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33</v>
      </c>
      <c r="R16" s="32"/>
      <c r="S16" s="32"/>
      <c r="T16" s="33"/>
      <c r="U16" s="34"/>
    </row>
    <row r="17" spans="3:22" x14ac:dyDescent="0.25">
      <c r="C17" s="2">
        <f t="shared" si="4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34</v>
      </c>
      <c r="R17" s="13">
        <v>0</v>
      </c>
      <c r="S17" s="13">
        <v>1</v>
      </c>
      <c r="T17" s="12">
        <v>50000</v>
      </c>
      <c r="U17" s="14">
        <f t="shared" ref="U17" si="8">R17*S17*T17</f>
        <v>0</v>
      </c>
    </row>
    <row r="18" spans="3:22" x14ac:dyDescent="0.25">
      <c r="C18" s="2">
        <f t="shared" si="4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38</v>
      </c>
      <c r="R18" s="13">
        <v>0</v>
      </c>
      <c r="S18" s="13">
        <v>2</v>
      </c>
      <c r="T18" s="12">
        <f>300000</f>
        <v>300000</v>
      </c>
      <c r="U18" s="14">
        <f t="shared" ref="U18" si="9">R18*S18*T18</f>
        <v>0</v>
      </c>
    </row>
    <row r="19" spans="3:22" x14ac:dyDescent="0.25">
      <c r="C19" s="2">
        <f t="shared" si="4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</row>
    <row r="20" spans="3:22" x14ac:dyDescent="0.25">
      <c r="C20" s="2">
        <f t="shared" si="4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32</v>
      </c>
      <c r="R20" s="29"/>
      <c r="S20" s="29"/>
      <c r="T20" s="28"/>
      <c r="U20" s="10">
        <f>SUM(U5:U18)</f>
        <v>315000</v>
      </c>
    </row>
    <row r="21" spans="3:22" x14ac:dyDescent="0.25">
      <c r="C21" s="2">
        <f t="shared" si="4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  <row r="22" spans="3:22" x14ac:dyDescent="0.25">
      <c r="C22" s="2">
        <f t="shared" si="4"/>
        <v>19</v>
      </c>
      <c r="P22" s="37" t="s">
        <v>42</v>
      </c>
      <c r="Q22" s="38"/>
      <c r="R22" s="38"/>
      <c r="S22" s="38"/>
      <c r="T22" s="38"/>
      <c r="U22" s="39"/>
    </row>
    <row r="23" spans="3:22" x14ac:dyDescent="0.25">
      <c r="C23" s="2">
        <f t="shared" si="4"/>
        <v>20</v>
      </c>
      <c r="P23" s="9" t="s">
        <v>23</v>
      </c>
      <c r="Q23" s="8" t="s">
        <v>24</v>
      </c>
      <c r="R23" s="7" t="s">
        <v>31</v>
      </c>
      <c r="S23" s="7" t="s">
        <v>5</v>
      </c>
      <c r="T23" s="9" t="s">
        <v>6</v>
      </c>
      <c r="U23" s="9" t="s">
        <v>7</v>
      </c>
    </row>
    <row r="24" spans="3:22" x14ac:dyDescent="0.25">
      <c r="C24" s="2">
        <f t="shared" si="4"/>
        <v>21</v>
      </c>
      <c r="P24" s="25">
        <v>1</v>
      </c>
      <c r="Q24" s="21" t="s">
        <v>4</v>
      </c>
      <c r="R24" s="22"/>
      <c r="S24" s="22"/>
      <c r="T24" s="23"/>
      <c r="U24" s="24"/>
    </row>
    <row r="25" spans="3:22" x14ac:dyDescent="0.25">
      <c r="C25" s="2">
        <f t="shared" si="4"/>
        <v>22</v>
      </c>
      <c r="P25" s="18"/>
      <c r="Q25" s="20" t="s">
        <v>25</v>
      </c>
      <c r="R25" s="13">
        <v>1</v>
      </c>
      <c r="S25" s="13">
        <v>2</v>
      </c>
      <c r="T25" s="12">
        <v>225000</v>
      </c>
      <c r="U25" s="14">
        <f t="shared" ref="U25:U27" si="10">R25*S25*T25</f>
        <v>450000</v>
      </c>
    </row>
    <row r="26" spans="3:22" x14ac:dyDescent="0.25">
      <c r="C26" s="2">
        <f t="shared" si="4"/>
        <v>23</v>
      </c>
      <c r="H26" s="1">
        <v>7000000</v>
      </c>
      <c r="P26" s="18"/>
      <c r="Q26" s="20" t="s">
        <v>26</v>
      </c>
      <c r="R26" s="13">
        <v>0</v>
      </c>
      <c r="S26" s="13">
        <v>2</v>
      </c>
      <c r="T26" s="12">
        <v>150000</v>
      </c>
      <c r="U26" s="14">
        <f t="shared" si="10"/>
        <v>0</v>
      </c>
    </row>
    <row r="27" spans="3:22" x14ac:dyDescent="0.25">
      <c r="H27" s="1">
        <v>5000000</v>
      </c>
      <c r="J27" s="3"/>
      <c r="K27" s="3"/>
      <c r="L27" s="3"/>
      <c r="M27" s="3">
        <f>SUM(M4:M26)</f>
        <v>78408000</v>
      </c>
      <c r="N27" s="3"/>
      <c r="P27" s="18"/>
      <c r="Q27" s="20" t="s">
        <v>27</v>
      </c>
      <c r="R27" s="13">
        <v>0</v>
      </c>
      <c r="S27" s="13">
        <v>2</v>
      </c>
      <c r="T27" s="12">
        <v>50000</v>
      </c>
      <c r="U27" s="14">
        <f t="shared" si="10"/>
        <v>0</v>
      </c>
    </row>
    <row r="28" spans="3:22" x14ac:dyDescent="0.25">
      <c r="H28" s="1">
        <v>5000000</v>
      </c>
      <c r="M28" s="3">
        <v>75000000</v>
      </c>
      <c r="N28" s="3"/>
      <c r="P28" s="25">
        <f>P24+1</f>
        <v>2</v>
      </c>
      <c r="Q28" s="21" t="s">
        <v>28</v>
      </c>
      <c r="R28" s="13"/>
      <c r="S28" s="13"/>
      <c r="T28" s="12"/>
      <c r="U28" s="14"/>
    </row>
    <row r="29" spans="3:22" x14ac:dyDescent="0.25">
      <c r="H29" s="1">
        <f>SUM(H26:H28)</f>
        <v>17000000</v>
      </c>
      <c r="J29" s="3"/>
      <c r="K29" s="3"/>
      <c r="L29" s="3"/>
      <c r="M29" s="3">
        <f>M28/1.1</f>
        <v>68181818.181818172</v>
      </c>
      <c r="N29" s="3"/>
      <c r="P29" s="25"/>
      <c r="Q29" s="20" t="s">
        <v>35</v>
      </c>
      <c r="R29" s="13">
        <v>1</v>
      </c>
      <c r="S29" s="13">
        <v>1</v>
      </c>
      <c r="T29" s="12">
        <v>400000</v>
      </c>
      <c r="U29" s="14">
        <f t="shared" ref="U29:U35" si="11">R29*S29*T29</f>
        <v>400000</v>
      </c>
    </row>
    <row r="30" spans="3:22" x14ac:dyDescent="0.25">
      <c r="H30" s="1">
        <f>H29*1.1</f>
        <v>18700000</v>
      </c>
      <c r="P30" s="25"/>
      <c r="Q30" s="20" t="s">
        <v>39</v>
      </c>
      <c r="R30" s="13">
        <v>1</v>
      </c>
      <c r="S30" s="13">
        <v>2</v>
      </c>
      <c r="T30" s="12">
        <v>471000</v>
      </c>
      <c r="U30" s="14">
        <f t="shared" si="11"/>
        <v>942000</v>
      </c>
      <c r="V30" s="1" t="s">
        <v>43</v>
      </c>
    </row>
    <row r="31" spans="3:22" x14ac:dyDescent="0.25">
      <c r="P31" s="25"/>
      <c r="Q31" s="20" t="s">
        <v>40</v>
      </c>
      <c r="R31" s="13">
        <v>1</v>
      </c>
      <c r="S31" s="13">
        <v>1</v>
      </c>
      <c r="T31" s="12">
        <v>500000</v>
      </c>
      <c r="U31" s="14">
        <f t="shared" si="11"/>
        <v>500000</v>
      </c>
    </row>
    <row r="32" spans="3:22" x14ac:dyDescent="0.25">
      <c r="P32" s="25"/>
      <c r="Q32" s="20" t="s">
        <v>36</v>
      </c>
      <c r="R32" s="13">
        <v>1</v>
      </c>
      <c r="S32" s="13">
        <v>1</v>
      </c>
      <c r="T32" s="12">
        <v>500000</v>
      </c>
      <c r="U32" s="14">
        <f t="shared" si="11"/>
        <v>500000</v>
      </c>
    </row>
    <row r="33" spans="16:22" x14ac:dyDescent="0.25">
      <c r="P33" s="18"/>
      <c r="Q33" s="20" t="s">
        <v>29</v>
      </c>
      <c r="R33" s="13">
        <v>1</v>
      </c>
      <c r="S33" s="13">
        <v>1</v>
      </c>
      <c r="T33" s="12">
        <v>100000</v>
      </c>
      <c r="U33" s="14">
        <f t="shared" si="11"/>
        <v>100000</v>
      </c>
    </row>
    <row r="34" spans="16:22" x14ac:dyDescent="0.25">
      <c r="P34" s="18"/>
      <c r="Q34" s="20" t="s">
        <v>30</v>
      </c>
      <c r="R34" s="13">
        <v>1</v>
      </c>
      <c r="S34" s="13">
        <v>1</v>
      </c>
      <c r="T34" s="12">
        <v>25000</v>
      </c>
      <c r="U34" s="14">
        <f t="shared" si="11"/>
        <v>25000</v>
      </c>
    </row>
    <row r="35" spans="16:22" x14ac:dyDescent="0.25">
      <c r="P35" s="35"/>
      <c r="Q35" s="20" t="s">
        <v>37</v>
      </c>
      <c r="R35" s="13">
        <v>1</v>
      </c>
      <c r="S35" s="13">
        <v>1</v>
      </c>
      <c r="T35" s="12">
        <v>200000</v>
      </c>
      <c r="U35" s="14">
        <f t="shared" si="11"/>
        <v>200000</v>
      </c>
    </row>
    <row r="36" spans="16:22" x14ac:dyDescent="0.25">
      <c r="P36" s="25">
        <v>3</v>
      </c>
      <c r="Q36" s="21" t="s">
        <v>33</v>
      </c>
      <c r="R36" s="32"/>
      <c r="S36" s="32"/>
      <c r="T36" s="33"/>
      <c r="U36" s="34"/>
    </row>
    <row r="37" spans="16:22" x14ac:dyDescent="0.25">
      <c r="P37" s="31"/>
      <c r="Q37" s="20" t="s">
        <v>34</v>
      </c>
      <c r="R37" s="13">
        <v>0</v>
      </c>
      <c r="S37" s="13">
        <v>1</v>
      </c>
      <c r="T37" s="12">
        <v>50000</v>
      </c>
      <c r="U37" s="14">
        <f t="shared" ref="U37:U38" si="12">R37*S37*T37</f>
        <v>0</v>
      </c>
    </row>
    <row r="38" spans="16:22" x14ac:dyDescent="0.25">
      <c r="P38" s="31"/>
      <c r="Q38" s="20" t="s">
        <v>38</v>
      </c>
      <c r="R38" s="13">
        <v>1</v>
      </c>
      <c r="S38" s="13">
        <v>2</v>
      </c>
      <c r="T38" s="12">
        <v>100000</v>
      </c>
      <c r="U38" s="14">
        <f t="shared" si="12"/>
        <v>200000</v>
      </c>
      <c r="V38" s="1" t="s">
        <v>44</v>
      </c>
    </row>
    <row r="39" spans="16:22" x14ac:dyDescent="0.25">
      <c r="P39" s="19"/>
      <c r="Q39" s="26"/>
      <c r="R39" s="16"/>
      <c r="S39" s="16"/>
      <c r="T39" s="15"/>
      <c r="U39" s="17"/>
    </row>
    <row r="40" spans="16:22" x14ac:dyDescent="0.25">
      <c r="P40" s="27"/>
      <c r="Q40" s="30" t="s">
        <v>32</v>
      </c>
      <c r="R40" s="29"/>
      <c r="S40" s="29"/>
      <c r="T40" s="28"/>
      <c r="U40" s="10">
        <f>SUM(U25:U38)</f>
        <v>3317000</v>
      </c>
    </row>
    <row r="41" spans="16:22" x14ac:dyDescent="0.25">
      <c r="U41" s="3"/>
    </row>
    <row r="42" spans="16:22" x14ac:dyDescent="0.25">
      <c r="P42" s="27"/>
      <c r="Q42" s="30" t="s">
        <v>32</v>
      </c>
      <c r="R42" s="29"/>
      <c r="S42" s="29"/>
      <c r="T42" s="28"/>
      <c r="U42" s="10">
        <f>+U20+U40</f>
        <v>3632000</v>
      </c>
    </row>
    <row r="46" spans="16:22" x14ac:dyDescent="0.25">
      <c r="U46" s="3"/>
    </row>
    <row r="48" spans="16:22" x14ac:dyDescent="0.25">
      <c r="U48" s="3"/>
    </row>
  </sheetData>
  <mergeCells count="2">
    <mergeCell ref="P2:U2"/>
    <mergeCell ref="P22:U22"/>
  </mergeCells>
  <dataValidations disablePrompts="1" count="1">
    <dataValidation type="list" allowBlank="1" showInputMessage="1" showErrorMessage="1" sqref="D6:D26" xr:uid="{00000000-0002-0000-0000-000000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admin</cp:lastModifiedBy>
  <cp:lastPrinted>2021-03-25T06:16:26Z</cp:lastPrinted>
  <dcterms:created xsi:type="dcterms:W3CDTF">2021-02-01T08:26:21Z</dcterms:created>
  <dcterms:modified xsi:type="dcterms:W3CDTF">2022-01-12T06:48:05Z</dcterms:modified>
</cp:coreProperties>
</file>