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8. LAPORAN PENILAIAN ASET\PUSAT - LONG REPORT\2022\12. Damianus Takndare, SH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1" l="1"/>
  <c r="U29" i="1"/>
  <c r="AA13" i="1" l="1"/>
  <c r="AB74" i="1" l="1"/>
  <c r="AB73" i="1"/>
  <c r="AB71" i="1"/>
  <c r="AB70" i="1"/>
  <c r="AB69" i="1"/>
  <c r="W68" i="1"/>
  <c r="AB67" i="1"/>
  <c r="AB66" i="1"/>
  <c r="AB65" i="1"/>
  <c r="AB76" i="1" s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20" i="1" l="1"/>
  <c r="AB78" i="1" s="1"/>
  <c r="AB40" i="1"/>
  <c r="AB60" i="1"/>
  <c r="U38" i="1" l="1"/>
  <c r="U37" i="1"/>
  <c r="U35" i="1"/>
  <c r="U34" i="1"/>
  <c r="U33" i="1"/>
  <c r="U32" i="1"/>
  <c r="U31" i="1"/>
  <c r="P28" i="1"/>
  <c r="U27" i="1"/>
  <c r="U26" i="1"/>
  <c r="U25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1" i="1"/>
  <c r="U10" i="1"/>
  <c r="U18" i="1"/>
  <c r="U15" i="1"/>
  <c r="U12" i="1"/>
  <c r="U9" i="1"/>
  <c r="U74" i="1" l="1"/>
  <c r="U73" i="1"/>
  <c r="U71" i="1"/>
  <c r="U70" i="1"/>
  <c r="U69" i="1"/>
  <c r="P68" i="1"/>
  <c r="U67" i="1"/>
  <c r="U66" i="1"/>
  <c r="U65" i="1"/>
  <c r="U17" i="1"/>
  <c r="U13" i="1"/>
  <c r="U7" i="1"/>
  <c r="U6" i="1"/>
  <c r="U5" i="1"/>
  <c r="P8" i="1"/>
  <c r="U76" i="1" l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U78" i="1" l="1"/>
</calcChain>
</file>

<file path=xl/sharedStrings.xml><?xml version="1.0" encoding="utf-8"?>
<sst xmlns="http://schemas.openxmlformats.org/spreadsheetml/2006/main" count="242" uniqueCount="58">
  <si>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</si>
  <si>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</si>
  <si>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</si>
  <si>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</si>
  <si>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</si>
  <si>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</si>
  <si>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</si>
  <si>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</si>
  <si>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</si>
  <si>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</si>
  <si>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</si>
  <si>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</si>
  <si>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</si>
  <si>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</si>
  <si>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</si>
  <si>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</si>
  <si>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</si>
  <si>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</si>
  <si>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</si>
  <si>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</si>
  <si>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</si>
  <si>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</si>
  <si>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</si>
  <si>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</si>
  <si>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</si>
  <si>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</si>
  <si>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</si>
  <si>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</si>
  <si>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</si>
  <si>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</si>
  <si>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</si>
  <si>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</si>
  <si>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</si>
  <si>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</si>
  <si>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</si>
  <si>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</si>
  <si>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</si>
  <si>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</si>
  <si>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</si>
  <si>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</si>
  <si>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</si>
  <si>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</si>
  <si>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</si>
  <si>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</si>
  <si>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</si>
  <si>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</si>
  <si>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</si>
  <si>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PEKANBARU - 1</t>
  </si>
  <si>
    <t>YOGYAKARTA - 1</t>
  </si>
  <si>
    <t>PT. ASHFRI PUTRALORA (Jambi)</t>
  </si>
  <si>
    <t>- Sewa Kendaraan (motor)</t>
  </si>
  <si>
    <t>- Bensin Kendaraan (motor)</t>
  </si>
  <si>
    <t>- Tes Kesehatan (Antigen Jkt)</t>
  </si>
  <si>
    <t>- Tes Kesehatan (Antigen Jambi)</t>
  </si>
  <si>
    <t>- Komunikasi</t>
  </si>
  <si>
    <t>- Add Cost</t>
  </si>
  <si>
    <t>- Bensin</t>
  </si>
  <si>
    <t>BAPAK DAMIANUS TANKDARE, SH (Cibadak &amp; Pasir Kuda)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</si>
</sst>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Font="1"/>
    <xf numFmtId="0" fontId="0" fillId="0" borderId="0" xfId="1" applyNumberFormat="1" applyFont="1" applyAlignment="1">
      <alignment horizontal="center"/>
    </xf>
    <xf numFmtId="164" fontId="2" fillId="0" borderId="0" xfId="1" applyFont="1"/>
    <xf numFmtId="0" fontId="2" fillId="0" borderId="0" xfId="1" applyNumberFormat="1" applyFont="1" applyAlignment="1">
      <alignment horizontal="center"/>
    </xf>
    <xf numFmtId="165" fontId="0" fillId="0" borderId="0" xfId="2" applyNumberFormat="1" applyFont="1"/>
    <xf numFmtId="165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164" fontId="2" fillId="0" borderId="1" xfId="1" applyFont="1" applyBorder="1" applyAlignment="1">
      <alignment horizontal="left"/>
    </xf>
    <xf numFmtId="164" fontId="2" fillId="0" borderId="1" xfId="1" applyFont="1" applyBorder="1" applyAlignment="1">
      <alignment horizontal="center"/>
    </xf>
    <xf numFmtId="164" fontId="2" fillId="0" borderId="1" xfId="1" applyFont="1" applyBorder="1"/>
    <xf numFmtId="10" fontId="0" fillId="0" borderId="0" xfId="2" applyNumberFormat="1" applyFont="1"/>
    <xf numFmtId="164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164" fontId="0" fillId="0" borderId="4" xfId="1" applyFont="1" applyBorder="1"/>
    <xf numFmtId="164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164" fontId="0" fillId="0" borderId="7" xfId="1" applyFont="1" applyBorder="1"/>
    <xf numFmtId="164" fontId="0" fillId="0" borderId="2" xfId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164" fontId="0" fillId="0" borderId="3" xfId="1" quotePrefix="1" applyFont="1" applyBorder="1"/>
    <xf numFmtId="164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164" fontId="0" fillId="0" borderId="9" xfId="1" applyFont="1" applyBorder="1"/>
    <xf numFmtId="164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164" fontId="0" fillId="0" borderId="6" xfId="1" quotePrefix="1" applyFont="1" applyBorder="1"/>
    <xf numFmtId="164" fontId="0" fillId="0" borderId="11" xfId="1" applyFont="1" applyBorder="1"/>
    <xf numFmtId="164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164" fontId="2" fillId="0" borderId="12" xfId="1" applyFont="1" applyBorder="1"/>
    <xf numFmtId="164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164" fontId="0" fillId="0" borderId="15" xfId="1" applyFont="1" applyBorder="1"/>
    <xf numFmtId="164" fontId="0" fillId="0" borderId="16" xfId="1" applyFont="1" applyBorder="1"/>
    <xf numFmtId="164" fontId="0" fillId="0" borderId="8" xfId="1" applyFont="1" applyBorder="1" applyAlignment="1">
      <alignment horizontal="center"/>
    </xf>
    <xf numFmtId="164" fontId="3" fillId="0" borderId="3" xfId="1" applyFont="1" applyBorder="1"/>
    <xf numFmtId="164" fontId="2" fillId="2" borderId="11" xfId="1" applyFont="1" applyFill="1" applyBorder="1" applyAlignment="1">
      <alignment horizontal="left"/>
    </xf>
    <xf numFmtId="164" fontId="2" fillId="2" borderId="12" xfId="1" applyFont="1" applyFill="1" applyBorder="1" applyAlignment="1">
      <alignment horizontal="left"/>
    </xf>
    <xf numFmtId="164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4"/>
  <sheetViews>
    <sheetView showGridLines="0" tabSelected="1" view="pageBreakPreview" zoomScale="85" zoomScaleNormal="80" zoomScaleSheetLayoutView="85" workbookViewId="0">
      <selection activeCell="T8" sqref="T8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57</v>
      </c>
      <c r="Q2" s="38"/>
      <c r="R2" s="38"/>
      <c r="S2" s="38"/>
      <c r="T2" s="38"/>
      <c r="U2" s="39"/>
      <c r="W2" s="37" t="s">
        <v>46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32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25</v>
      </c>
      <c r="R5" s="13">
        <v>1</v>
      </c>
      <c r="S5" s="13">
        <v>2</v>
      </c>
      <c r="T5" s="12">
        <v>130000</v>
      </c>
      <c r="U5" s="14">
        <f t="shared" ref="U5:U7" si="3">R5*S5*T5</f>
        <v>260000</v>
      </c>
      <c r="W5" s="18"/>
      <c r="X5" s="20" t="s">
        <v>25</v>
      </c>
      <c r="Y5" s="13">
        <v>1</v>
      </c>
      <c r="Z5" s="13">
        <v>3</v>
      </c>
      <c r="AA5" s="12">
        <v>200000</v>
      </c>
      <c r="AB5" s="14">
        <f t="shared" ref="AB5:AB7" si="4">Y5*Z5*AA5</f>
        <v>600000</v>
      </c>
    </row>
    <row r="6" spans="1:28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0</v>
      </c>
      <c r="S6" s="13">
        <v>0</v>
      </c>
      <c r="T6" s="12">
        <v>0</v>
      </c>
      <c r="U6" s="14">
        <f t="shared" si="3"/>
        <v>0</v>
      </c>
      <c r="W6" s="18"/>
      <c r="X6" s="20" t="s">
        <v>26</v>
      </c>
      <c r="Y6" s="13">
        <v>0</v>
      </c>
      <c r="Z6" s="13">
        <v>3</v>
      </c>
      <c r="AA6" s="12">
        <v>150000</v>
      </c>
      <c r="AB6" s="14">
        <f t="shared" si="4"/>
        <v>0</v>
      </c>
    </row>
    <row r="7" spans="1:28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2</v>
      </c>
      <c r="T7" s="12">
        <v>50000</v>
      </c>
      <c r="U7" s="14">
        <f t="shared" si="3"/>
        <v>100000</v>
      </c>
      <c r="W7" s="18"/>
      <c r="X7" s="20" t="s">
        <v>27</v>
      </c>
      <c r="Y7" s="13">
        <v>0</v>
      </c>
      <c r="Z7" s="13">
        <v>1</v>
      </c>
      <c r="AA7" s="12">
        <v>50000</v>
      </c>
      <c r="AB7" s="14">
        <f t="shared" si="4"/>
        <v>0</v>
      </c>
    </row>
    <row r="8" spans="1:28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25">
        <f>W4+1</f>
        <v>2</v>
      </c>
      <c r="X8" s="21" t="s">
        <v>28</v>
      </c>
      <c r="Y8" s="13"/>
      <c r="Z8" s="13"/>
      <c r="AA8" s="12"/>
      <c r="AB8" s="14"/>
    </row>
    <row r="9" spans="1:28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39</v>
      </c>
      <c r="R9" s="13">
        <v>0</v>
      </c>
      <c r="S9" s="13">
        <v>0</v>
      </c>
      <c r="T9" s="12">
        <v>400000</v>
      </c>
      <c r="U9" s="14">
        <f t="shared" ref="U9:U14" si="6">R9*S9*T9</f>
        <v>0</v>
      </c>
      <c r="W9" s="25"/>
      <c r="X9" s="20" t="s">
        <v>39</v>
      </c>
      <c r="Y9" s="13">
        <v>1</v>
      </c>
      <c r="Z9" s="13">
        <v>1</v>
      </c>
      <c r="AA9" s="12">
        <v>400000</v>
      </c>
      <c r="AB9" s="14">
        <f t="shared" ref="AB9:AB15" si="7">Y9*Z9*AA9</f>
        <v>400000</v>
      </c>
    </row>
    <row r="10" spans="1:28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0</v>
      </c>
      <c r="S10" s="13">
        <v>0</v>
      </c>
      <c r="T10" s="36">
        <v>829914</v>
      </c>
      <c r="U10" s="14">
        <f t="shared" ref="U10:U11" si="8">R10*S10*T10</f>
        <v>0</v>
      </c>
      <c r="W10" s="25"/>
      <c r="X10" s="20" t="s">
        <v>43</v>
      </c>
      <c r="Y10" s="13">
        <v>1</v>
      </c>
      <c r="Z10" s="13">
        <v>2</v>
      </c>
      <c r="AA10" s="36">
        <v>539900</v>
      </c>
      <c r="AB10" s="14">
        <f t="shared" si="7"/>
        <v>1079800</v>
      </c>
    </row>
    <row r="11" spans="1:28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44</v>
      </c>
      <c r="R11" s="13">
        <v>0</v>
      </c>
      <c r="S11" s="13">
        <v>0</v>
      </c>
      <c r="T11" s="12">
        <v>500000</v>
      </c>
      <c r="U11" s="14">
        <f t="shared" si="8"/>
        <v>0</v>
      </c>
      <c r="W11" s="25"/>
      <c r="X11" s="20" t="s">
        <v>44</v>
      </c>
      <c r="Y11" s="13">
        <v>1</v>
      </c>
      <c r="Z11" s="13">
        <v>3</v>
      </c>
      <c r="AA11" s="12">
        <v>500000</v>
      </c>
      <c r="AB11" s="14">
        <f t="shared" si="7"/>
        <v>1500000</v>
      </c>
    </row>
    <row r="12" spans="1:28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56</v>
      </c>
      <c r="R12" s="13">
        <v>1</v>
      </c>
      <c r="S12" s="13">
        <v>2</v>
      </c>
      <c r="T12" s="12">
        <v>200000</v>
      </c>
      <c r="U12" s="14">
        <f t="shared" si="6"/>
        <v>400000</v>
      </c>
      <c r="W12" s="25"/>
      <c r="X12" s="20" t="s">
        <v>40</v>
      </c>
      <c r="Y12" s="13">
        <v>1</v>
      </c>
      <c r="Z12" s="13">
        <v>3</v>
      </c>
      <c r="AA12" s="12">
        <v>500000</v>
      </c>
      <c r="AB12" s="14">
        <f t="shared" si="7"/>
        <v>1500000</v>
      </c>
    </row>
    <row r="13" spans="1:28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31</v>
      </c>
      <c r="R13" s="13">
        <v>1</v>
      </c>
      <c r="S13" s="13">
        <v>2</v>
      </c>
      <c r="T13" s="12">
        <v>50000</v>
      </c>
      <c r="U13" s="14">
        <f t="shared" si="6"/>
        <v>100000</v>
      </c>
      <c r="W13" s="18"/>
      <c r="X13" s="20" t="s">
        <v>29</v>
      </c>
      <c r="Y13" s="13">
        <v>1</v>
      </c>
      <c r="Z13" s="13">
        <v>3</v>
      </c>
      <c r="AA13" s="12">
        <f>200000</f>
        <v>200000</v>
      </c>
      <c r="AB13" s="14">
        <f t="shared" si="7"/>
        <v>600000</v>
      </c>
    </row>
    <row r="14" spans="1:28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31</v>
      </c>
      <c r="R14" s="13">
        <v>0</v>
      </c>
      <c r="S14" s="13">
        <v>0</v>
      </c>
      <c r="T14" s="12">
        <v>15000</v>
      </c>
      <c r="U14" s="14">
        <f t="shared" si="6"/>
        <v>0</v>
      </c>
      <c r="W14" s="18"/>
      <c r="X14" s="20" t="s">
        <v>31</v>
      </c>
      <c r="Y14" s="13">
        <v>1</v>
      </c>
      <c r="Z14" s="13">
        <v>3</v>
      </c>
      <c r="AA14" s="12">
        <v>20000</v>
      </c>
      <c r="AB14" s="14">
        <f t="shared" si="7"/>
        <v>60000</v>
      </c>
    </row>
    <row r="15" spans="1:28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41</v>
      </c>
      <c r="R15" s="13">
        <v>0</v>
      </c>
      <c r="S15" s="13">
        <v>0</v>
      </c>
      <c r="T15" s="12">
        <v>75000</v>
      </c>
      <c r="U15" s="14">
        <f t="shared" ref="U15" si="9">R15*S15*T15</f>
        <v>0</v>
      </c>
      <c r="W15" s="35"/>
      <c r="X15" s="20" t="s">
        <v>41</v>
      </c>
      <c r="Y15" s="13">
        <v>1</v>
      </c>
      <c r="Z15" s="13">
        <v>1</v>
      </c>
      <c r="AA15" s="12">
        <v>75000</v>
      </c>
      <c r="AB15" s="14">
        <f t="shared" si="7"/>
        <v>75000</v>
      </c>
    </row>
    <row r="16" spans="1:28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35</v>
      </c>
      <c r="R16" s="32"/>
      <c r="S16" s="32"/>
      <c r="T16" s="33"/>
      <c r="U16" s="34"/>
      <c r="W16" s="25">
        <v>3</v>
      </c>
      <c r="X16" s="21" t="s">
        <v>35</v>
      </c>
      <c r="Y16" s="32"/>
      <c r="Z16" s="32"/>
      <c r="AA16" s="33"/>
      <c r="AB16" s="3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54</v>
      </c>
      <c r="R17" s="13">
        <v>1</v>
      </c>
      <c r="S17" s="13">
        <v>1</v>
      </c>
      <c r="T17" s="12">
        <v>25000</v>
      </c>
      <c r="U17" s="14">
        <f t="shared" ref="U17" si="10">R17*S17*T17</f>
        <v>25000</v>
      </c>
      <c r="W17" s="31"/>
      <c r="X17" s="20" t="s">
        <v>36</v>
      </c>
      <c r="Y17" s="13">
        <v>2</v>
      </c>
      <c r="Z17" s="13">
        <v>1</v>
      </c>
      <c r="AA17" s="12">
        <v>50000</v>
      </c>
      <c r="AB17" s="14">
        <f t="shared" ref="AB17:AB18" si="11">Y17*Z17*AA17</f>
        <v>100000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55</v>
      </c>
      <c r="R18" s="13">
        <v>1</v>
      </c>
      <c r="S18" s="13">
        <v>1</v>
      </c>
      <c r="T18" s="12">
        <v>200000</v>
      </c>
      <c r="U18" s="14">
        <f t="shared" ref="U18" si="12">R18*S18*T18</f>
        <v>200000</v>
      </c>
      <c r="W18" s="31"/>
      <c r="X18" s="20" t="s">
        <v>42</v>
      </c>
      <c r="Y18" s="13">
        <v>1</v>
      </c>
      <c r="Z18" s="13">
        <v>1</v>
      </c>
      <c r="AA18" s="12">
        <v>250000</v>
      </c>
      <c r="AB18" s="14">
        <f t="shared" si="11"/>
        <v>250000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33</v>
      </c>
      <c r="R20" s="29"/>
      <c r="S20" s="29"/>
      <c r="T20" s="28"/>
      <c r="U20" s="10">
        <f>SUM(U5:U18)</f>
        <v>1085000</v>
      </c>
      <c r="W20" s="27"/>
      <c r="X20" s="30" t="s">
        <v>33</v>
      </c>
      <c r="Y20" s="29"/>
      <c r="Z20" s="29"/>
      <c r="AA20" s="28"/>
      <c r="AB20" s="10">
        <f>SUM(AB5:AB18)</f>
        <v>6164800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x14ac:dyDescent="0.25">
      <c r="C22" s="2">
        <f t="shared" si="5"/>
        <v>19</v>
      </c>
      <c r="P22" s="37" t="s">
        <v>49</v>
      </c>
      <c r="Q22" s="38"/>
      <c r="R22" s="38"/>
      <c r="S22" s="38"/>
      <c r="T22" s="38"/>
      <c r="U22" s="39"/>
      <c r="W22" s="37" t="s">
        <v>47</v>
      </c>
      <c r="X22" s="38"/>
      <c r="Y22" s="38"/>
      <c r="Z22" s="38"/>
      <c r="AA22" s="38"/>
      <c r="AB22" s="39"/>
    </row>
    <row r="23" spans="3:28" x14ac:dyDescent="0.25">
      <c r="C23" s="2">
        <f t="shared" si="5"/>
        <v>20</v>
      </c>
      <c r="P23" s="9" t="s">
        <v>23</v>
      </c>
      <c r="Q23" s="8" t="s">
        <v>24</v>
      </c>
      <c r="R23" s="7" t="s">
        <v>32</v>
      </c>
      <c r="S23" s="7" t="s">
        <v>5</v>
      </c>
      <c r="T23" s="9" t="s">
        <v>6</v>
      </c>
      <c r="U23" s="9" t="s">
        <v>7</v>
      </c>
      <c r="W23" s="9" t="s">
        <v>23</v>
      </c>
      <c r="X23" s="8" t="s">
        <v>24</v>
      </c>
      <c r="Y23" s="7" t="s">
        <v>32</v>
      </c>
      <c r="Z23" s="7" t="s">
        <v>5</v>
      </c>
      <c r="AA23" s="9" t="s">
        <v>6</v>
      </c>
      <c r="AB23" s="9" t="s">
        <v>7</v>
      </c>
    </row>
    <row r="24" spans="3:28" x14ac:dyDescent="0.25">
      <c r="C24" s="2">
        <f t="shared" si="5"/>
        <v>21</v>
      </c>
      <c r="P24" s="25">
        <v>1</v>
      </c>
      <c r="Q24" s="21" t="s">
        <v>4</v>
      </c>
      <c r="R24" s="22"/>
      <c r="S24" s="22"/>
      <c r="T24" s="23"/>
      <c r="U24" s="24"/>
      <c r="W24" s="25">
        <v>1</v>
      </c>
      <c r="X24" s="21" t="s">
        <v>4</v>
      </c>
      <c r="Y24" s="22"/>
      <c r="Z24" s="22"/>
      <c r="AA24" s="23"/>
      <c r="AB24" s="24"/>
    </row>
    <row r="25" spans="3:28" x14ac:dyDescent="0.25">
      <c r="C25" s="2">
        <f t="shared" si="5"/>
        <v>22</v>
      </c>
      <c r="P25" s="18"/>
      <c r="Q25" s="20" t="s">
        <v>25</v>
      </c>
      <c r="R25" s="13">
        <v>1</v>
      </c>
      <c r="S25" s="13">
        <v>2</v>
      </c>
      <c r="T25" s="12">
        <v>200000</v>
      </c>
      <c r="U25" s="14">
        <f t="shared" ref="U25:U30" si="13">R25*S25*T25</f>
        <v>400000</v>
      </c>
      <c r="W25" s="18"/>
      <c r="X25" s="20" t="s">
        <v>25</v>
      </c>
      <c r="Y25" s="13">
        <v>1</v>
      </c>
      <c r="Z25" s="13">
        <v>2</v>
      </c>
      <c r="AA25" s="12">
        <v>200000</v>
      </c>
      <c r="AB25" s="14">
        <f t="shared" ref="AB25:AB27" si="14">Y25*Z25*AA25</f>
        <v>400000</v>
      </c>
    </row>
    <row r="26" spans="3:28" x14ac:dyDescent="0.25">
      <c r="C26" s="2">
        <f t="shared" si="5"/>
        <v>23</v>
      </c>
      <c r="H26" s="1">
        <v>7000000</v>
      </c>
      <c r="P26" s="18"/>
      <c r="Q26" s="20" t="s">
        <v>26</v>
      </c>
      <c r="R26" s="13">
        <v>0</v>
      </c>
      <c r="S26" s="13">
        <v>0</v>
      </c>
      <c r="T26" s="12">
        <v>150000</v>
      </c>
      <c r="U26" s="14">
        <f t="shared" si="13"/>
        <v>0</v>
      </c>
      <c r="W26" s="18"/>
      <c r="X26" s="20" t="s">
        <v>26</v>
      </c>
      <c r="Y26" s="13">
        <v>0</v>
      </c>
      <c r="Z26" s="13">
        <v>2</v>
      </c>
      <c r="AA26" s="12">
        <v>150000</v>
      </c>
      <c r="AB26" s="14">
        <f t="shared" si="14"/>
        <v>0</v>
      </c>
    </row>
    <row r="27" spans="3:28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1</v>
      </c>
      <c r="S27" s="13">
        <v>0</v>
      </c>
      <c r="T27" s="12">
        <v>50000</v>
      </c>
      <c r="U27" s="14">
        <f t="shared" si="13"/>
        <v>0</v>
      </c>
      <c r="W27" s="18"/>
      <c r="X27" s="20" t="s">
        <v>27</v>
      </c>
      <c r="Y27" s="13">
        <v>0</v>
      </c>
      <c r="Z27" s="13">
        <v>2</v>
      </c>
      <c r="AA27" s="12">
        <v>50000</v>
      </c>
      <c r="AB27" s="14">
        <f t="shared" si="14"/>
        <v>0</v>
      </c>
    </row>
    <row r="28" spans="3:28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  <c r="W28" s="25">
        <f>W24+1</f>
        <v>2</v>
      </c>
      <c r="X28" s="21" t="s">
        <v>28</v>
      </c>
      <c r="Y28" s="13"/>
      <c r="Z28" s="13"/>
      <c r="AA28" s="12"/>
      <c r="AB28" s="14"/>
    </row>
    <row r="29" spans="3:28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39</v>
      </c>
      <c r="R29" s="13">
        <v>1</v>
      </c>
      <c r="S29" s="13">
        <v>1</v>
      </c>
      <c r="T29" s="12">
        <v>400000</v>
      </c>
      <c r="U29" s="14">
        <f t="shared" si="13"/>
        <v>400000</v>
      </c>
      <c r="W29" s="25"/>
      <c r="X29" s="20" t="s">
        <v>39</v>
      </c>
      <c r="Y29" s="13">
        <v>1</v>
      </c>
      <c r="Z29" s="13">
        <v>1</v>
      </c>
      <c r="AA29" s="12">
        <v>400000</v>
      </c>
      <c r="AB29" s="14">
        <f t="shared" ref="AB29:AB35" si="15">Y29*Z29*AA29</f>
        <v>400000</v>
      </c>
    </row>
    <row r="30" spans="3:28" x14ac:dyDescent="0.25">
      <c r="H30" s="1">
        <f>H29*1.1</f>
        <v>18700000</v>
      </c>
      <c r="P30" s="25"/>
      <c r="Q30" s="20" t="s">
        <v>43</v>
      </c>
      <c r="R30" s="13">
        <v>0</v>
      </c>
      <c r="S30" s="13">
        <v>0</v>
      </c>
      <c r="T30" s="36">
        <v>0</v>
      </c>
      <c r="U30" s="14">
        <f t="shared" si="13"/>
        <v>0</v>
      </c>
      <c r="W30" s="25"/>
      <c r="X30" s="20" t="s">
        <v>43</v>
      </c>
      <c r="Y30" s="13">
        <v>1</v>
      </c>
      <c r="Z30" s="13">
        <v>2</v>
      </c>
      <c r="AA30" s="36">
        <v>715900</v>
      </c>
      <c r="AB30" s="14">
        <f t="shared" si="15"/>
        <v>1431800</v>
      </c>
    </row>
    <row r="31" spans="3:28" x14ac:dyDescent="0.25">
      <c r="P31" s="25"/>
      <c r="Q31" s="20" t="s">
        <v>44</v>
      </c>
      <c r="R31" s="13">
        <v>1</v>
      </c>
      <c r="S31" s="13">
        <v>1</v>
      </c>
      <c r="T31" s="12">
        <v>500000</v>
      </c>
      <c r="U31" s="14">
        <f t="shared" ref="U31:U35" si="16">R31*S31*T31</f>
        <v>500000</v>
      </c>
      <c r="W31" s="25"/>
      <c r="X31" s="20" t="s">
        <v>44</v>
      </c>
      <c r="Y31" s="13">
        <v>1</v>
      </c>
      <c r="Z31" s="13">
        <v>1</v>
      </c>
      <c r="AA31" s="12">
        <v>500000</v>
      </c>
      <c r="AB31" s="14">
        <f t="shared" si="15"/>
        <v>500000</v>
      </c>
    </row>
    <row r="32" spans="3:28" x14ac:dyDescent="0.25">
      <c r="P32" s="25"/>
      <c r="Q32" s="20" t="s">
        <v>50</v>
      </c>
      <c r="R32" s="13">
        <v>1</v>
      </c>
      <c r="S32" s="13">
        <v>1</v>
      </c>
      <c r="T32" s="12">
        <v>100000</v>
      </c>
      <c r="U32" s="14">
        <f t="shared" si="16"/>
        <v>100000</v>
      </c>
      <c r="W32" s="25"/>
      <c r="X32" s="20" t="s">
        <v>40</v>
      </c>
      <c r="Y32" s="13">
        <v>1</v>
      </c>
      <c r="Z32" s="13">
        <v>1</v>
      </c>
      <c r="AA32" s="12">
        <v>500000</v>
      </c>
      <c r="AB32" s="14">
        <f t="shared" si="15"/>
        <v>500000</v>
      </c>
    </row>
    <row r="33" spans="16:28" x14ac:dyDescent="0.25">
      <c r="P33" s="18"/>
      <c r="Q33" s="20" t="s">
        <v>51</v>
      </c>
      <c r="R33" s="13">
        <v>1</v>
      </c>
      <c r="S33" s="13">
        <v>1</v>
      </c>
      <c r="T33" s="12">
        <v>50000</v>
      </c>
      <c r="U33" s="14">
        <f t="shared" si="16"/>
        <v>50000</v>
      </c>
      <c r="W33" s="18"/>
      <c r="X33" s="20" t="s">
        <v>29</v>
      </c>
      <c r="Y33" s="13">
        <v>1</v>
      </c>
      <c r="Z33" s="13">
        <v>1</v>
      </c>
      <c r="AA33" s="12">
        <v>150000</v>
      </c>
      <c r="AB33" s="14">
        <f t="shared" si="15"/>
        <v>150000</v>
      </c>
    </row>
    <row r="34" spans="16:28" x14ac:dyDescent="0.25">
      <c r="P34" s="18"/>
      <c r="Q34" s="20" t="s">
        <v>31</v>
      </c>
      <c r="R34" s="13">
        <v>0</v>
      </c>
      <c r="S34" s="13">
        <v>0</v>
      </c>
      <c r="T34" s="12">
        <v>0</v>
      </c>
      <c r="U34" s="14">
        <f t="shared" si="16"/>
        <v>0</v>
      </c>
      <c r="W34" s="18"/>
      <c r="X34" s="20" t="s">
        <v>31</v>
      </c>
      <c r="Y34" s="13">
        <v>1</v>
      </c>
      <c r="Z34" s="13">
        <v>1</v>
      </c>
      <c r="AA34" s="12">
        <v>25000</v>
      </c>
      <c r="AB34" s="14">
        <f t="shared" si="15"/>
        <v>25000</v>
      </c>
    </row>
    <row r="35" spans="16:28" x14ac:dyDescent="0.25">
      <c r="P35" s="35"/>
      <c r="Q35" s="20" t="s">
        <v>41</v>
      </c>
      <c r="R35" s="13">
        <v>1</v>
      </c>
      <c r="S35" s="13">
        <v>1</v>
      </c>
      <c r="T35" s="12">
        <v>150000</v>
      </c>
      <c r="U35" s="14">
        <f t="shared" si="16"/>
        <v>150000</v>
      </c>
      <c r="W35" s="35"/>
      <c r="X35" s="20" t="s">
        <v>41</v>
      </c>
      <c r="Y35" s="13">
        <v>0</v>
      </c>
      <c r="Z35" s="13">
        <v>1</v>
      </c>
      <c r="AA35" s="12">
        <v>75000</v>
      </c>
      <c r="AB35" s="14">
        <f t="shared" si="15"/>
        <v>0</v>
      </c>
    </row>
    <row r="36" spans="16:28" x14ac:dyDescent="0.25">
      <c r="P36" s="25">
        <v>3</v>
      </c>
      <c r="Q36" s="21" t="s">
        <v>35</v>
      </c>
      <c r="R36" s="32"/>
      <c r="S36" s="32"/>
      <c r="T36" s="33"/>
      <c r="U36" s="34"/>
      <c r="W36" s="25">
        <v>3</v>
      </c>
      <c r="X36" s="21" t="s">
        <v>35</v>
      </c>
      <c r="Y36" s="32"/>
      <c r="Z36" s="32"/>
      <c r="AA36" s="33"/>
      <c r="AB36" s="34"/>
    </row>
    <row r="37" spans="16:28" x14ac:dyDescent="0.25">
      <c r="P37" s="31"/>
      <c r="Q37" s="20" t="s">
        <v>52</v>
      </c>
      <c r="R37" s="13">
        <v>1</v>
      </c>
      <c r="S37" s="13">
        <v>1</v>
      </c>
      <c r="T37" s="12">
        <v>100000</v>
      </c>
      <c r="U37" s="14">
        <f t="shared" ref="U37:U38" si="17">R37*S37*T37</f>
        <v>100000</v>
      </c>
      <c r="W37" s="31"/>
      <c r="X37" s="20" t="s">
        <v>36</v>
      </c>
      <c r="Y37" s="13">
        <v>1</v>
      </c>
      <c r="Z37" s="13">
        <v>1</v>
      </c>
      <c r="AA37" s="12">
        <v>50000</v>
      </c>
      <c r="AB37" s="14">
        <f t="shared" ref="AB37:AB38" si="18">Y37*Z37*AA37</f>
        <v>50000</v>
      </c>
    </row>
    <row r="38" spans="16:28" x14ac:dyDescent="0.25">
      <c r="P38" s="31"/>
      <c r="Q38" s="20" t="s">
        <v>53</v>
      </c>
      <c r="R38" s="13">
        <v>1</v>
      </c>
      <c r="S38" s="13">
        <v>1</v>
      </c>
      <c r="T38" s="12">
        <v>150000</v>
      </c>
      <c r="U38" s="14">
        <f t="shared" si="17"/>
        <v>150000</v>
      </c>
      <c r="W38" s="31"/>
      <c r="X38" s="20" t="s">
        <v>42</v>
      </c>
      <c r="Y38" s="13">
        <v>1</v>
      </c>
      <c r="Z38" s="13">
        <v>1</v>
      </c>
      <c r="AA38" s="12">
        <v>250000</v>
      </c>
      <c r="AB38" s="14">
        <f t="shared" si="18"/>
        <v>250000</v>
      </c>
    </row>
    <row r="39" spans="16:28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28" x14ac:dyDescent="0.25">
      <c r="P40" s="27"/>
      <c r="Q40" s="30" t="s">
        <v>33</v>
      </c>
      <c r="R40" s="29"/>
      <c r="S40" s="29"/>
      <c r="T40" s="28"/>
      <c r="U40" s="10">
        <f>SUM(U25:U38)</f>
        <v>1850000</v>
      </c>
      <c r="W40" s="27"/>
      <c r="X40" s="30" t="s">
        <v>33</v>
      </c>
      <c r="Y40" s="29"/>
      <c r="Z40" s="29"/>
      <c r="AA40" s="28"/>
      <c r="AB40" s="10">
        <f>SUM(AB25:AB38)</f>
        <v>3706800</v>
      </c>
    </row>
    <row r="41" spans="16:28" x14ac:dyDescent="0.25">
      <c r="U41" s="3"/>
      <c r="AB41" s="3"/>
    </row>
    <row r="42" spans="16:28" x14ac:dyDescent="0.25">
      <c r="P42" s="37" t="s">
        <v>48</v>
      </c>
      <c r="Q42" s="38"/>
      <c r="R42" s="38"/>
      <c r="S42" s="38"/>
      <c r="T42" s="38"/>
      <c r="U42" s="39"/>
      <c r="W42" s="37" t="s">
        <v>45</v>
      </c>
      <c r="X42" s="38"/>
      <c r="Y42" s="38"/>
      <c r="Z42" s="38"/>
      <c r="AA42" s="38"/>
      <c r="AB42" s="39"/>
    </row>
    <row r="43" spans="16:28" x14ac:dyDescent="0.25">
      <c r="P43" s="9" t="s">
        <v>23</v>
      </c>
      <c r="Q43" s="8" t="s">
        <v>24</v>
      </c>
      <c r="R43" s="7" t="s">
        <v>32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18"/>
      <c r="Q45" s="20" t="s">
        <v>25</v>
      </c>
      <c r="R45" s="13">
        <v>1</v>
      </c>
      <c r="S45" s="13">
        <v>2</v>
      </c>
      <c r="T45" s="12">
        <v>200000</v>
      </c>
      <c r="U45" s="14">
        <f t="shared" ref="U45:U47" si="19">R45*S45*T45</f>
        <v>400000</v>
      </c>
      <c r="W45" s="18"/>
      <c r="X45" s="20" t="s">
        <v>25</v>
      </c>
      <c r="Y45" s="13">
        <v>1</v>
      </c>
      <c r="Z45" s="13">
        <v>1</v>
      </c>
      <c r="AA45" s="12">
        <v>200000</v>
      </c>
      <c r="AB45" s="14">
        <f t="shared" ref="AB45:AB47" si="20">Y45*Z45*AA45</f>
        <v>200000</v>
      </c>
    </row>
    <row r="46" spans="16:28" x14ac:dyDescent="0.25">
      <c r="P46" s="18"/>
      <c r="Q46" s="20" t="s">
        <v>26</v>
      </c>
      <c r="R46" s="13">
        <v>0</v>
      </c>
      <c r="S46" s="13">
        <v>3</v>
      </c>
      <c r="T46" s="12">
        <v>150000</v>
      </c>
      <c r="U46" s="14">
        <f t="shared" si="19"/>
        <v>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20"/>
        <v>0</v>
      </c>
    </row>
    <row r="47" spans="16:28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9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20"/>
        <v>0</v>
      </c>
    </row>
    <row r="48" spans="16:28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/>
      <c r="Q49" s="20" t="s">
        <v>39</v>
      </c>
      <c r="R49" s="13">
        <v>1</v>
      </c>
      <c r="S49" s="13">
        <v>1</v>
      </c>
      <c r="T49" s="12">
        <v>400000</v>
      </c>
      <c r="U49" s="14">
        <f t="shared" ref="U49:U55" si="21">R49*S49*T49</f>
        <v>400000</v>
      </c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2">Y49*Z49*AA49</f>
        <v>0</v>
      </c>
    </row>
    <row r="50" spans="16:28" x14ac:dyDescent="0.25">
      <c r="P50" s="25"/>
      <c r="Q50" s="20" t="s">
        <v>43</v>
      </c>
      <c r="R50" s="13">
        <v>1</v>
      </c>
      <c r="S50" s="13">
        <v>2</v>
      </c>
      <c r="T50" s="12">
        <v>386100</v>
      </c>
      <c r="U50" s="14">
        <f t="shared" si="21"/>
        <v>772200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2"/>
        <v>0</v>
      </c>
    </row>
    <row r="51" spans="16:28" x14ac:dyDescent="0.25">
      <c r="P51" s="25"/>
      <c r="Q51" s="20" t="s">
        <v>44</v>
      </c>
      <c r="R51" s="13">
        <v>1</v>
      </c>
      <c r="S51" s="13">
        <v>1</v>
      </c>
      <c r="T51" s="12">
        <v>500000</v>
      </c>
      <c r="U51" s="14">
        <f t="shared" si="21"/>
        <v>500000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2"/>
        <v>0</v>
      </c>
    </row>
    <row r="52" spans="16:28" x14ac:dyDescent="0.25">
      <c r="P52" s="25"/>
      <c r="Q52" s="20" t="s">
        <v>40</v>
      </c>
      <c r="R52" s="13">
        <v>1</v>
      </c>
      <c r="S52" s="13">
        <v>1</v>
      </c>
      <c r="T52" s="12">
        <v>500000</v>
      </c>
      <c r="U52" s="14">
        <f t="shared" si="21"/>
        <v>500000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2"/>
        <v>0</v>
      </c>
    </row>
    <row r="53" spans="16:28" x14ac:dyDescent="0.25">
      <c r="P53" s="18"/>
      <c r="Q53" s="20" t="s">
        <v>29</v>
      </c>
      <c r="R53" s="13">
        <v>1</v>
      </c>
      <c r="S53" s="13">
        <v>1</v>
      </c>
      <c r="T53" s="12">
        <v>150000</v>
      </c>
      <c r="U53" s="14">
        <f t="shared" si="21"/>
        <v>150000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 t="shared" si="22"/>
        <v>150000</v>
      </c>
    </row>
    <row r="54" spans="16:28" x14ac:dyDescent="0.25">
      <c r="P54" s="18"/>
      <c r="Q54" s="20" t="s">
        <v>31</v>
      </c>
      <c r="R54" s="13">
        <v>1</v>
      </c>
      <c r="S54" s="13">
        <v>1</v>
      </c>
      <c r="T54" s="12">
        <v>150000</v>
      </c>
      <c r="U54" s="14">
        <f t="shared" si="21"/>
        <v>150000</v>
      </c>
      <c r="W54" s="18"/>
      <c r="X54" s="20" t="s">
        <v>31</v>
      </c>
      <c r="Y54" s="13">
        <v>1</v>
      </c>
      <c r="Z54" s="13">
        <v>1</v>
      </c>
      <c r="AA54" s="12">
        <v>150000</v>
      </c>
      <c r="AB54" s="14">
        <f t="shared" si="22"/>
        <v>150000</v>
      </c>
    </row>
    <row r="55" spans="16:28" x14ac:dyDescent="0.25">
      <c r="P55" s="35"/>
      <c r="Q55" s="20" t="s">
        <v>41</v>
      </c>
      <c r="R55" s="13">
        <v>1</v>
      </c>
      <c r="S55" s="13">
        <v>1</v>
      </c>
      <c r="T55" s="12">
        <v>75000</v>
      </c>
      <c r="U55" s="14">
        <f t="shared" si="21"/>
        <v>75000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2"/>
        <v>0</v>
      </c>
    </row>
    <row r="56" spans="16:28" x14ac:dyDescent="0.25">
      <c r="P56" s="25">
        <v>3</v>
      </c>
      <c r="Q56" s="21" t="s">
        <v>35</v>
      </c>
      <c r="R56" s="32"/>
      <c r="S56" s="32"/>
      <c r="T56" s="33"/>
      <c r="U56" s="34"/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31"/>
      <c r="Q57" s="20" t="s">
        <v>36</v>
      </c>
      <c r="R57" s="13">
        <v>1</v>
      </c>
      <c r="S57" s="13">
        <v>1</v>
      </c>
      <c r="T57" s="12">
        <v>50000</v>
      </c>
      <c r="U57" s="14">
        <f t="shared" ref="U57:U58" si="23">R57*S57*T57</f>
        <v>50000</v>
      </c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4">Y57*Z57*AA57</f>
        <v>0</v>
      </c>
    </row>
    <row r="58" spans="16:28" x14ac:dyDescent="0.25">
      <c r="P58" s="31"/>
      <c r="Q58" s="20" t="s">
        <v>42</v>
      </c>
      <c r="R58" s="13">
        <v>1</v>
      </c>
      <c r="S58" s="13">
        <v>2</v>
      </c>
      <c r="T58" s="12">
        <v>250000</v>
      </c>
      <c r="U58" s="14">
        <f t="shared" si="23"/>
        <v>500000</v>
      </c>
      <c r="W58" s="31"/>
      <c r="X58" s="20" t="s">
        <v>42</v>
      </c>
      <c r="Y58" s="13">
        <v>1</v>
      </c>
      <c r="Z58" s="13">
        <v>2</v>
      </c>
      <c r="AA58" s="12">
        <v>250000</v>
      </c>
      <c r="AB58" s="14">
        <f t="shared" si="24"/>
        <v>500000</v>
      </c>
    </row>
    <row r="59" spans="16:28" x14ac:dyDescent="0.25">
      <c r="P59" s="19"/>
      <c r="Q59" s="26"/>
      <c r="R59" s="16"/>
      <c r="S59" s="16"/>
      <c r="T59" s="15"/>
      <c r="U59" s="17"/>
      <c r="W59" s="19"/>
      <c r="X59" s="26"/>
      <c r="Y59" s="16"/>
      <c r="Z59" s="16"/>
      <c r="AA59" s="15"/>
      <c r="AB59" s="17"/>
    </row>
    <row r="60" spans="16:28" x14ac:dyDescent="0.25">
      <c r="P60" s="27"/>
      <c r="Q60" s="30" t="s">
        <v>33</v>
      </c>
      <c r="R60" s="29"/>
      <c r="S60" s="29"/>
      <c r="T60" s="28"/>
      <c r="U60" s="10">
        <f>SUM(U45:U58)</f>
        <v>3497200</v>
      </c>
      <c r="W60" s="27"/>
      <c r="X60" s="30" t="s">
        <v>33</v>
      </c>
      <c r="Y60" s="29"/>
      <c r="Z60" s="29"/>
      <c r="AA60" s="28"/>
      <c r="AB60" s="10">
        <f>SUM(AB45:AB58)</f>
        <v>1000000</v>
      </c>
    </row>
    <row r="62" spans="16:28" x14ac:dyDescent="0.25">
      <c r="P62" s="37" t="s">
        <v>38</v>
      </c>
      <c r="Q62" s="38"/>
      <c r="R62" s="38"/>
      <c r="S62" s="38"/>
      <c r="T62" s="38"/>
      <c r="U62" s="39"/>
      <c r="W62" s="37" t="s">
        <v>38</v>
      </c>
      <c r="X62" s="38"/>
      <c r="Y62" s="38"/>
      <c r="Z62" s="38"/>
      <c r="AA62" s="38"/>
      <c r="AB62" s="39"/>
    </row>
    <row r="63" spans="16:28" x14ac:dyDescent="0.25">
      <c r="P63" s="9" t="s">
        <v>23</v>
      </c>
      <c r="Q63" s="8" t="s">
        <v>24</v>
      </c>
      <c r="R63" s="7" t="s">
        <v>32</v>
      </c>
      <c r="S63" s="7" t="s">
        <v>5</v>
      </c>
      <c r="T63" s="9" t="s">
        <v>6</v>
      </c>
      <c r="U63" s="9" t="s">
        <v>7</v>
      </c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25">
        <v>1</v>
      </c>
      <c r="Q64" s="21" t="s">
        <v>4</v>
      </c>
      <c r="R64" s="22"/>
      <c r="S64" s="22"/>
      <c r="T64" s="23"/>
      <c r="U64" s="24"/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18"/>
      <c r="Q65" s="20" t="s">
        <v>25</v>
      </c>
      <c r="R65" s="13">
        <v>1</v>
      </c>
      <c r="S65" s="13">
        <v>3</v>
      </c>
      <c r="T65" s="12">
        <v>150000</v>
      </c>
      <c r="U65" s="14">
        <f t="shared" ref="U65:U67" si="25">R65*S65*T65</f>
        <v>450000</v>
      </c>
      <c r="W65" s="18"/>
      <c r="X65" s="20" t="s">
        <v>25</v>
      </c>
      <c r="Y65" s="13">
        <v>1</v>
      </c>
      <c r="Z65" s="13">
        <v>3</v>
      </c>
      <c r="AA65" s="12">
        <v>150000</v>
      </c>
      <c r="AB65" s="14">
        <f t="shared" ref="AB65:AB67" si="26">Y65*Z65*AA65</f>
        <v>450000</v>
      </c>
    </row>
    <row r="66" spans="16:28" x14ac:dyDescent="0.25">
      <c r="P66" s="18"/>
      <c r="Q66" s="20" t="s">
        <v>26</v>
      </c>
      <c r="R66" s="13">
        <v>1</v>
      </c>
      <c r="S66" s="13">
        <v>3</v>
      </c>
      <c r="T66" s="12">
        <v>150000</v>
      </c>
      <c r="U66" s="14">
        <f t="shared" si="25"/>
        <v>450000</v>
      </c>
      <c r="W66" s="18"/>
      <c r="X66" s="20" t="s">
        <v>26</v>
      </c>
      <c r="Y66" s="13">
        <v>1</v>
      </c>
      <c r="Z66" s="13">
        <v>3</v>
      </c>
      <c r="AA66" s="12">
        <v>150000</v>
      </c>
      <c r="AB66" s="14">
        <f t="shared" si="26"/>
        <v>450000</v>
      </c>
    </row>
    <row r="67" spans="16:28" x14ac:dyDescent="0.25">
      <c r="P67" s="18"/>
      <c r="Q67" s="20" t="s">
        <v>27</v>
      </c>
      <c r="R67" s="13">
        <v>0</v>
      </c>
      <c r="S67" s="13">
        <v>2</v>
      </c>
      <c r="T67" s="12">
        <v>100000</v>
      </c>
      <c r="U67" s="14">
        <f t="shared" si="25"/>
        <v>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6"/>
        <v>0</v>
      </c>
    </row>
    <row r="68" spans="16:28" x14ac:dyDescent="0.25">
      <c r="P68" s="25">
        <f>P64+1</f>
        <v>2</v>
      </c>
      <c r="Q68" s="21" t="s">
        <v>28</v>
      </c>
      <c r="R68" s="13"/>
      <c r="S68" s="13"/>
      <c r="T68" s="12"/>
      <c r="U68" s="14"/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18"/>
      <c r="Q69" s="20" t="s">
        <v>29</v>
      </c>
      <c r="R69" s="13">
        <v>1</v>
      </c>
      <c r="S69" s="13">
        <v>3</v>
      </c>
      <c r="T69" s="12">
        <v>50000</v>
      </c>
      <c r="U69" s="14">
        <f t="shared" ref="U69:U71" si="27">R69*S69*T69</f>
        <v>150000</v>
      </c>
      <c r="W69" s="18"/>
      <c r="X69" s="20" t="s">
        <v>29</v>
      </c>
      <c r="Y69" s="13">
        <v>1</v>
      </c>
      <c r="Z69" s="13">
        <v>3</v>
      </c>
      <c r="AA69" s="12">
        <v>50000</v>
      </c>
      <c r="AB69" s="14">
        <f t="shared" ref="AB69:AB71" si="28">Y69*Z69*AA69</f>
        <v>150000</v>
      </c>
    </row>
    <row r="70" spans="16:28" x14ac:dyDescent="0.25">
      <c r="P70" s="18"/>
      <c r="Q70" s="20" t="s">
        <v>30</v>
      </c>
      <c r="R70" s="13">
        <v>0</v>
      </c>
      <c r="S70" s="13">
        <v>2</v>
      </c>
      <c r="T70" s="12">
        <v>100000</v>
      </c>
      <c r="U70" s="14">
        <f t="shared" si="27"/>
        <v>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8"/>
        <v>0</v>
      </c>
    </row>
    <row r="71" spans="16:28" x14ac:dyDescent="0.25">
      <c r="P71" s="18"/>
      <c r="Q71" s="20" t="s">
        <v>34</v>
      </c>
      <c r="R71" s="13">
        <v>1</v>
      </c>
      <c r="S71" s="13">
        <v>3</v>
      </c>
      <c r="T71" s="12">
        <v>20000</v>
      </c>
      <c r="U71" s="14">
        <f t="shared" si="27"/>
        <v>60000</v>
      </c>
      <c r="W71" s="18"/>
      <c r="X71" s="20" t="s">
        <v>34</v>
      </c>
      <c r="Y71" s="13">
        <v>1</v>
      </c>
      <c r="Z71" s="13">
        <v>3</v>
      </c>
      <c r="AA71" s="12">
        <v>20000</v>
      </c>
      <c r="AB71" s="14">
        <f t="shared" si="28"/>
        <v>60000</v>
      </c>
    </row>
    <row r="72" spans="16:28" x14ac:dyDescent="0.25">
      <c r="P72" s="25">
        <v>3</v>
      </c>
      <c r="Q72" s="21" t="s">
        <v>35</v>
      </c>
      <c r="R72" s="13"/>
      <c r="S72" s="13"/>
      <c r="T72" s="12"/>
      <c r="U72" s="14"/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31"/>
      <c r="Q73" s="20" t="s">
        <v>36</v>
      </c>
      <c r="R73" s="13">
        <v>1</v>
      </c>
      <c r="S73" s="13">
        <v>1</v>
      </c>
      <c r="T73" s="12">
        <v>50000</v>
      </c>
      <c r="U73" s="14">
        <f t="shared" ref="U73:U74" si="29">R73*S73*T73</f>
        <v>50000</v>
      </c>
      <c r="W73" s="31"/>
      <c r="X73" s="20" t="s">
        <v>36</v>
      </c>
      <c r="Y73" s="13">
        <v>1</v>
      </c>
      <c r="Z73" s="13">
        <v>1</v>
      </c>
      <c r="AA73" s="12">
        <v>50000</v>
      </c>
      <c r="AB73" s="14">
        <f t="shared" ref="AB73:AB74" si="30">Y73*Z73*AA73</f>
        <v>50000</v>
      </c>
    </row>
    <row r="74" spans="16:28" x14ac:dyDescent="0.25">
      <c r="P74" s="31"/>
      <c r="Q74" s="20" t="s">
        <v>37</v>
      </c>
      <c r="R74" s="13">
        <v>0</v>
      </c>
      <c r="S74" s="13">
        <v>1</v>
      </c>
      <c r="T74" s="12">
        <v>150000</v>
      </c>
      <c r="U74" s="14">
        <f t="shared" si="29"/>
        <v>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30"/>
        <v>0</v>
      </c>
    </row>
    <row r="75" spans="16:28" x14ac:dyDescent="0.25">
      <c r="P75" s="18"/>
      <c r="Q75" s="20"/>
      <c r="R75" s="13"/>
      <c r="S75" s="13"/>
      <c r="T75" s="12"/>
      <c r="U75" s="14"/>
      <c r="W75" s="18"/>
      <c r="X75" s="20"/>
      <c r="Y75" s="13"/>
      <c r="Z75" s="13"/>
      <c r="AA75" s="12"/>
      <c r="AB75" s="14"/>
    </row>
    <row r="76" spans="16:28" x14ac:dyDescent="0.25">
      <c r="P76" s="27"/>
      <c r="Q76" s="30" t="s">
        <v>33</v>
      </c>
      <c r="R76" s="29"/>
      <c r="S76" s="29"/>
      <c r="T76" s="28"/>
      <c r="U76" s="10">
        <f>SUM(U65:U74)</f>
        <v>1160000</v>
      </c>
      <c r="W76" s="27"/>
      <c r="X76" s="30" t="s">
        <v>33</v>
      </c>
      <c r="Y76" s="29"/>
      <c r="Z76" s="29"/>
      <c r="AA76" s="28"/>
      <c r="AB76" s="10">
        <f>SUM(AB65:AB74)</f>
        <v>1160000</v>
      </c>
    </row>
    <row r="78" spans="16:28" x14ac:dyDescent="0.25">
      <c r="P78" s="27"/>
      <c r="Q78" s="30" t="s">
        <v>33</v>
      </c>
      <c r="R78" s="29"/>
      <c r="S78" s="29"/>
      <c r="T78" s="28"/>
      <c r="U78" s="10" t="e">
        <f>U20+#REF!+#REF!+U76</f>
        <v>#REF!</v>
      </c>
      <c r="W78" s="27"/>
      <c r="X78" s="30" t="s">
        <v>33</v>
      </c>
      <c r="Y78" s="29"/>
      <c r="Z78" s="29"/>
      <c r="AA78" s="28"/>
      <c r="AB78" s="10" t="e">
        <f>AB20+#REF!+#REF!+AB76</f>
        <v>#REF!</v>
      </c>
    </row>
    <row r="82" spans="21:28" x14ac:dyDescent="0.25">
      <c r="U82" s="3"/>
      <c r="AB82" s="3"/>
    </row>
    <row r="84" spans="21:28" x14ac:dyDescent="0.25">
      <c r="U84" s="3"/>
      <c r="AB84" s="3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USER</cp:lastModifiedBy>
  <cp:lastPrinted>2022-01-24T01:32:46Z</cp:lastPrinted>
  <dcterms:created xsi:type="dcterms:W3CDTF">2021-02-01T08:26:21Z</dcterms:created>
  <dcterms:modified xsi:type="dcterms:W3CDTF">2022-02-03T07:20:40Z</dcterms:modified>
</cp:coreProperties>
</file>