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8. LAPORAN PENILAIAN ASET\PUSAT - LONG REPORT\2022\18. Bank DKI( Amelia Puspita)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Sheet1!$P$1:$U$20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1" l="1"/>
  <c r="T33" i="1" l="1"/>
  <c r="AA13" i="1"/>
  <c r="AB74" i="1" l="1"/>
  <c r="AB73" i="1"/>
  <c r="AB71" i="1"/>
  <c r="AB70" i="1"/>
  <c r="AB69" i="1"/>
  <c r="W68" i="1"/>
  <c r="AB67" i="1"/>
  <c r="AB66" i="1"/>
  <c r="AB65" i="1"/>
  <c r="AB76" i="1" s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7" i="1"/>
  <c r="AB35" i="1"/>
  <c r="AB34" i="1"/>
  <c r="AB33" i="1"/>
  <c r="AB32" i="1"/>
  <c r="AB31" i="1"/>
  <c r="AB30" i="1"/>
  <c r="AB29" i="1"/>
  <c r="W28" i="1"/>
  <c r="AB27" i="1"/>
  <c r="AB26" i="1"/>
  <c r="AB25" i="1"/>
  <c r="AB18" i="1"/>
  <c r="AB17" i="1"/>
  <c r="AB15" i="1"/>
  <c r="AB14" i="1"/>
  <c r="AB13" i="1"/>
  <c r="AB12" i="1"/>
  <c r="AB11" i="1"/>
  <c r="AB10" i="1"/>
  <c r="AB9" i="1"/>
  <c r="W8" i="1"/>
  <c r="AB7" i="1"/>
  <c r="AB6" i="1"/>
  <c r="AB5" i="1"/>
  <c r="AB20" i="1" l="1"/>
  <c r="AB78" i="1" s="1"/>
  <c r="AB40" i="1"/>
  <c r="AB60" i="1"/>
  <c r="U38" i="1" l="1"/>
  <c r="U37" i="1"/>
  <c r="U35" i="1"/>
  <c r="U34" i="1"/>
  <c r="U33" i="1"/>
  <c r="U32" i="1"/>
  <c r="U31" i="1"/>
  <c r="U30" i="1"/>
  <c r="U29" i="1"/>
  <c r="P28" i="1"/>
  <c r="U27" i="1"/>
  <c r="U26" i="1"/>
  <c r="U25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1" i="1"/>
  <c r="U10" i="1"/>
  <c r="U18" i="1"/>
  <c r="U15" i="1"/>
  <c r="U12" i="1"/>
  <c r="U9" i="1"/>
  <c r="U74" i="1" l="1"/>
  <c r="U73" i="1"/>
  <c r="U71" i="1"/>
  <c r="U70" i="1"/>
  <c r="U69" i="1"/>
  <c r="P68" i="1"/>
  <c r="U67" i="1"/>
  <c r="U66" i="1"/>
  <c r="U65" i="1"/>
  <c r="U17" i="1"/>
  <c r="U20" i="1" s="1"/>
  <c r="U13" i="1"/>
  <c r="U7" i="1"/>
  <c r="U6" i="1"/>
  <c r="U5" i="1"/>
  <c r="P8" i="1"/>
  <c r="U76" i="1" l="1"/>
  <c r="H29" i="1" l="1"/>
  <c r="H30" i="1" s="1"/>
  <c r="M29" i="1" l="1"/>
  <c r="K21" i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M27" i="1" l="1"/>
  <c r="U14" i="1" l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U78" i="1" l="1"/>
</calcChain>
</file>

<file path=xl/sharedStrings.xml><?xml version="1.0" encoding="utf-8"?>
<sst xmlns="http://schemas.openxmlformats.org/spreadsheetml/2006/main" count="242" uniqueCount="53">
  <si>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</si>
  <si>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</si>
  <si>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</si>
  <si>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</si>
  <si>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</si>
  <si>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</si>
  <si>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</si>
  <si>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</si>
  <si>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</si>
  <si>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</si>
  <si>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</si>
  <si>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</si>
  <si>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</si>
  <si>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</si>
  <si>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</si>
  <si>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</si>
  <si>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</si>
  <si>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</si>
  <si>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</si>
  <si>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</si>
  <si>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</si>
  <si>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</si>
  <si>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</si>
  <si>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</si>
  <si>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</si>
  <si>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</si>
  <si>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</si>
  <si>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</si>
  <si>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</si>
  <si>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</si>
  <si>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</si>
  <si>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</si>
  <si>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</si>
  <si>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</si>
  <si>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</si>
  <si>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</si>
  <si>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</si>
  <si>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</si>
  <si>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</si>
  <si>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</si>
  <si>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</si>
  <si>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</si>
  <si>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</si>
  <si>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</si>
  <si>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</si>
  <si>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</si>
  <si>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</si>
  <si>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TANGERANG - 8</t>
  </si>
  <si>
    <t>PEKANBARU - 1</t>
  </si>
  <si>
    <t>YOGYAKARTA - 1</t>
  </si>
  <si>
    <t>PT Bank DKI (Amelia Puspita</t>
  </si>
  <si>
    <t>- Komunikasi</t>
  </si>
  <si>
    <t>- Add Cost Pendamping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</si>
</sst>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84"/>
  <sheetViews>
    <sheetView showGridLines="0" tabSelected="1" view="pageBreakPreview" zoomScale="85" zoomScaleNormal="80" zoomScaleSheetLayoutView="85" workbookViewId="0">
      <selection activeCell="U20" sqref="U20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2" spans="1:28" x14ac:dyDescent="0.25">
      <c r="K2" s="6">
        <v>0.2</v>
      </c>
      <c r="L2" s="6">
        <v>0.1</v>
      </c>
      <c r="M2" s="5"/>
      <c r="N2" s="5"/>
      <c r="P2" s="37" t="s">
        <v>50</v>
      </c>
      <c r="Q2" s="38"/>
      <c r="R2" s="38"/>
      <c r="S2" s="38"/>
      <c r="T2" s="38"/>
      <c r="U2" s="39"/>
      <c r="W2" s="37" t="s">
        <v>46</v>
      </c>
      <c r="X2" s="38"/>
      <c r="Y2" s="38"/>
      <c r="Z2" s="38"/>
      <c r="AA2" s="38"/>
      <c r="AB2" s="39"/>
    </row>
    <row r="3" spans="1:28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32</v>
      </c>
      <c r="S3" s="7" t="s">
        <v>5</v>
      </c>
      <c r="T3" s="9" t="s">
        <v>6</v>
      </c>
      <c r="U3" s="9" t="s">
        <v>7</v>
      </c>
      <c r="W3" s="9" t="s">
        <v>23</v>
      </c>
      <c r="X3" s="8" t="s">
        <v>24</v>
      </c>
      <c r="Y3" s="7" t="s">
        <v>32</v>
      </c>
      <c r="Z3" s="7" t="s">
        <v>5</v>
      </c>
      <c r="AA3" s="9" t="s">
        <v>6</v>
      </c>
      <c r="AB3" s="9" t="s">
        <v>7</v>
      </c>
    </row>
    <row r="4" spans="1:28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  <c r="W4" s="25">
        <v>1</v>
      </c>
      <c r="X4" s="21" t="s">
        <v>4</v>
      </c>
      <c r="Y4" s="22"/>
      <c r="Z4" s="22"/>
      <c r="AA4" s="23"/>
      <c r="AB4" s="24"/>
    </row>
    <row r="5" spans="1:28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1</v>
      </c>
      <c r="S5" s="13">
        <v>2</v>
      </c>
      <c r="T5" s="12">
        <v>130000</v>
      </c>
      <c r="U5" s="14">
        <f t="shared" ref="U5:U7" si="3">R5*S5*T5</f>
        <v>260000</v>
      </c>
      <c r="W5" s="18"/>
      <c r="X5" s="20" t="s">
        <v>25</v>
      </c>
      <c r="Y5" s="13">
        <v>1</v>
      </c>
      <c r="Z5" s="13">
        <v>3</v>
      </c>
      <c r="AA5" s="12">
        <v>200000</v>
      </c>
      <c r="AB5" s="14">
        <f t="shared" ref="AB5:AB7" si="4">Y5*Z5*AA5</f>
        <v>600000</v>
      </c>
    </row>
    <row r="6" spans="1:28" x14ac:dyDescent="0.25">
      <c r="C6" s="2">
        <f t="shared" ref="C6:C26" si="5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1</v>
      </c>
      <c r="S6" s="13">
        <v>2</v>
      </c>
      <c r="T6" s="12">
        <v>100000</v>
      </c>
      <c r="U6" s="14">
        <f t="shared" si="3"/>
        <v>200000</v>
      </c>
      <c r="W6" s="18"/>
      <c r="X6" s="20" t="s">
        <v>26</v>
      </c>
      <c r="Y6" s="13">
        <v>0</v>
      </c>
      <c r="Z6" s="13">
        <v>3</v>
      </c>
      <c r="AA6" s="12">
        <v>150000</v>
      </c>
      <c r="AB6" s="14">
        <f t="shared" si="4"/>
        <v>0</v>
      </c>
    </row>
    <row r="7" spans="1:28" x14ac:dyDescent="0.25">
      <c r="C7" s="2">
        <f t="shared" si="5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2</v>
      </c>
      <c r="T7" s="12">
        <v>50000</v>
      </c>
      <c r="U7" s="14">
        <f t="shared" si="3"/>
        <v>100000</v>
      </c>
      <c r="W7" s="18"/>
      <c r="X7" s="20" t="s">
        <v>27</v>
      </c>
      <c r="Y7" s="13">
        <v>0</v>
      </c>
      <c r="Z7" s="13">
        <v>1</v>
      </c>
      <c r="AA7" s="12">
        <v>50000</v>
      </c>
      <c r="AB7" s="14">
        <f t="shared" si="4"/>
        <v>0</v>
      </c>
    </row>
    <row r="8" spans="1:28" x14ac:dyDescent="0.25">
      <c r="C8" s="2">
        <f t="shared" si="5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  <c r="W8" s="25">
        <f>W4+1</f>
        <v>2</v>
      </c>
      <c r="X8" s="21" t="s">
        <v>28</v>
      </c>
      <c r="Y8" s="13"/>
      <c r="Z8" s="13"/>
      <c r="AA8" s="12"/>
      <c r="AB8" s="14"/>
    </row>
    <row r="9" spans="1:28" x14ac:dyDescent="0.25">
      <c r="C9" s="2">
        <f t="shared" si="5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39</v>
      </c>
      <c r="R9" s="13">
        <v>0</v>
      </c>
      <c r="S9" s="13">
        <v>0</v>
      </c>
      <c r="T9" s="12">
        <v>400000</v>
      </c>
      <c r="U9" s="14">
        <f t="shared" ref="U9:U14" si="6">R9*S9*T9</f>
        <v>0</v>
      </c>
      <c r="W9" s="25"/>
      <c r="X9" s="20" t="s">
        <v>39</v>
      </c>
      <c r="Y9" s="13">
        <v>1</v>
      </c>
      <c r="Z9" s="13">
        <v>1</v>
      </c>
      <c r="AA9" s="12">
        <v>400000</v>
      </c>
      <c r="AB9" s="14">
        <f t="shared" ref="AB9:AB15" si="7">Y9*Z9*AA9</f>
        <v>400000</v>
      </c>
    </row>
    <row r="10" spans="1:28" x14ac:dyDescent="0.25">
      <c r="C10" s="2">
        <f t="shared" si="5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43</v>
      </c>
      <c r="R10" s="13">
        <v>0</v>
      </c>
      <c r="S10" s="13">
        <v>2</v>
      </c>
      <c r="T10" s="36">
        <v>829914</v>
      </c>
      <c r="U10" s="14">
        <f t="shared" ref="U10:U11" si="8">R10*S10*T10</f>
        <v>0</v>
      </c>
      <c r="W10" s="25"/>
      <c r="X10" s="20" t="s">
        <v>43</v>
      </c>
      <c r="Y10" s="13">
        <v>1</v>
      </c>
      <c r="Z10" s="13">
        <v>2</v>
      </c>
      <c r="AA10" s="36">
        <v>539900</v>
      </c>
      <c r="AB10" s="14">
        <f t="shared" si="7"/>
        <v>1079800</v>
      </c>
    </row>
    <row r="11" spans="1:28" x14ac:dyDescent="0.25">
      <c r="C11" s="2">
        <f t="shared" si="5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44</v>
      </c>
      <c r="R11" s="13">
        <v>0</v>
      </c>
      <c r="S11" s="13">
        <v>2</v>
      </c>
      <c r="T11" s="12">
        <v>500000</v>
      </c>
      <c r="U11" s="14">
        <f t="shared" si="8"/>
        <v>0</v>
      </c>
      <c r="W11" s="25"/>
      <c r="X11" s="20" t="s">
        <v>44</v>
      </c>
      <c r="Y11" s="13">
        <v>1</v>
      </c>
      <c r="Z11" s="13">
        <v>3</v>
      </c>
      <c r="AA11" s="12">
        <v>500000</v>
      </c>
      <c r="AB11" s="14">
        <f t="shared" si="7"/>
        <v>1500000</v>
      </c>
    </row>
    <row r="12" spans="1:28" x14ac:dyDescent="0.25">
      <c r="A12" s="11"/>
      <c r="C12" s="2">
        <f t="shared" si="5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40</v>
      </c>
      <c r="R12" s="13">
        <v>0</v>
      </c>
      <c r="S12" s="13">
        <v>2</v>
      </c>
      <c r="T12" s="12">
        <v>500000</v>
      </c>
      <c r="U12" s="14">
        <f t="shared" si="6"/>
        <v>0</v>
      </c>
      <c r="W12" s="25"/>
      <c r="X12" s="20" t="s">
        <v>40</v>
      </c>
      <c r="Y12" s="13">
        <v>1</v>
      </c>
      <c r="Z12" s="13">
        <v>3</v>
      </c>
      <c r="AA12" s="12">
        <v>500000</v>
      </c>
      <c r="AB12" s="14">
        <f t="shared" si="7"/>
        <v>1500000</v>
      </c>
    </row>
    <row r="13" spans="1:28" x14ac:dyDescent="0.25">
      <c r="A13" s="11"/>
      <c r="C13" s="2">
        <f t="shared" si="5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2</v>
      </c>
      <c r="T13" s="12">
        <v>150000</v>
      </c>
      <c r="U13" s="14">
        <f t="shared" si="6"/>
        <v>300000</v>
      </c>
      <c r="W13" s="18"/>
      <c r="X13" s="20" t="s">
        <v>29</v>
      </c>
      <c r="Y13" s="13">
        <v>1</v>
      </c>
      <c r="Z13" s="13">
        <v>3</v>
      </c>
      <c r="AA13" s="12">
        <f>200000</f>
        <v>200000</v>
      </c>
      <c r="AB13" s="14">
        <f t="shared" si="7"/>
        <v>600000</v>
      </c>
    </row>
    <row r="14" spans="1:28" x14ac:dyDescent="0.25">
      <c r="C14" s="2">
        <f t="shared" si="5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31</v>
      </c>
      <c r="R14" s="13">
        <v>1</v>
      </c>
      <c r="S14" s="13">
        <v>2</v>
      </c>
      <c r="T14" s="12">
        <v>100000</v>
      </c>
      <c r="U14" s="14">
        <f t="shared" si="6"/>
        <v>200000</v>
      </c>
      <c r="W14" s="18"/>
      <c r="X14" s="20" t="s">
        <v>31</v>
      </c>
      <c r="Y14" s="13">
        <v>1</v>
      </c>
      <c r="Z14" s="13">
        <v>3</v>
      </c>
      <c r="AA14" s="12">
        <v>20000</v>
      </c>
      <c r="AB14" s="14">
        <f t="shared" si="7"/>
        <v>60000</v>
      </c>
    </row>
    <row r="15" spans="1:28" x14ac:dyDescent="0.25">
      <c r="C15" s="2">
        <f t="shared" si="5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41</v>
      </c>
      <c r="R15" s="13">
        <v>0</v>
      </c>
      <c r="S15" s="13">
        <v>1</v>
      </c>
      <c r="T15" s="12">
        <v>75000</v>
      </c>
      <c r="U15" s="14">
        <f t="shared" ref="U15" si="9">R15*S15*T15</f>
        <v>0</v>
      </c>
      <c r="W15" s="35"/>
      <c r="X15" s="20" t="s">
        <v>41</v>
      </c>
      <c r="Y15" s="13">
        <v>1</v>
      </c>
      <c r="Z15" s="13">
        <v>1</v>
      </c>
      <c r="AA15" s="12">
        <v>75000</v>
      </c>
      <c r="AB15" s="14">
        <f t="shared" si="7"/>
        <v>75000</v>
      </c>
    </row>
    <row r="16" spans="1:28" x14ac:dyDescent="0.25">
      <c r="C16" s="2">
        <f t="shared" si="5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35</v>
      </c>
      <c r="R16" s="32"/>
      <c r="S16" s="32"/>
      <c r="T16" s="33"/>
      <c r="U16" s="34"/>
      <c r="W16" s="25">
        <v>3</v>
      </c>
      <c r="X16" s="21" t="s">
        <v>35</v>
      </c>
      <c r="Y16" s="32"/>
      <c r="Z16" s="32"/>
      <c r="AA16" s="33"/>
      <c r="AB16" s="34"/>
    </row>
    <row r="17" spans="3:28" x14ac:dyDescent="0.25">
      <c r="C17" s="2">
        <f t="shared" si="5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51</v>
      </c>
      <c r="R17" s="13">
        <v>1</v>
      </c>
      <c r="S17" s="13">
        <v>1</v>
      </c>
      <c r="T17" s="12">
        <v>25000</v>
      </c>
      <c r="U17" s="14">
        <f t="shared" ref="U17" si="10">R17*S17*T17</f>
        <v>25000</v>
      </c>
      <c r="W17" s="31"/>
      <c r="X17" s="20" t="s">
        <v>36</v>
      </c>
      <c r="Y17" s="13">
        <v>2</v>
      </c>
      <c r="Z17" s="13">
        <v>1</v>
      </c>
      <c r="AA17" s="12">
        <v>50000</v>
      </c>
      <c r="AB17" s="14">
        <f t="shared" ref="AB17:AB18" si="11">Y17*Z17*AA17</f>
        <v>100000</v>
      </c>
    </row>
    <row r="18" spans="3:28" x14ac:dyDescent="0.25">
      <c r="C18" s="2">
        <f t="shared" si="5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52</v>
      </c>
      <c r="R18" s="13">
        <v>1</v>
      </c>
      <c r="S18" s="13">
        <v>1</v>
      </c>
      <c r="T18" s="12">
        <f>300000</f>
        <v>300000</v>
      </c>
      <c r="U18" s="14">
        <f t="shared" ref="U18" si="12">R18*S18*T18</f>
        <v>300000</v>
      </c>
      <c r="W18" s="31"/>
      <c r="X18" s="20" t="s">
        <v>42</v>
      </c>
      <c r="Y18" s="13">
        <v>1</v>
      </c>
      <c r="Z18" s="13">
        <v>1</v>
      </c>
      <c r="AA18" s="12">
        <v>250000</v>
      </c>
      <c r="AB18" s="14">
        <f t="shared" si="11"/>
        <v>250000</v>
      </c>
    </row>
    <row r="19" spans="3:28" x14ac:dyDescent="0.25">
      <c r="C19" s="2">
        <f t="shared" si="5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  <c r="W19" s="19"/>
      <c r="X19" s="26"/>
      <c r="Y19" s="16"/>
      <c r="Z19" s="16"/>
      <c r="AA19" s="15"/>
      <c r="AB19" s="17"/>
    </row>
    <row r="20" spans="3:28" x14ac:dyDescent="0.25">
      <c r="C20" s="2">
        <f t="shared" si="5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33</v>
      </c>
      <c r="R20" s="29"/>
      <c r="S20" s="29"/>
      <c r="T20" s="28"/>
      <c r="U20" s="10">
        <f>SUM(U5:U18)</f>
        <v>1385000</v>
      </c>
      <c r="W20" s="27"/>
      <c r="X20" s="30" t="s">
        <v>33</v>
      </c>
      <c r="Y20" s="29"/>
      <c r="Z20" s="29"/>
      <c r="AA20" s="28"/>
      <c r="AB20" s="10">
        <f>SUM(AB5:AB18)</f>
        <v>6164800</v>
      </c>
    </row>
    <row r="21" spans="3:28" x14ac:dyDescent="0.25">
      <c r="C21" s="2">
        <f t="shared" si="5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  <row r="22" spans="3:28" x14ac:dyDescent="0.25">
      <c r="C22" s="2">
        <f t="shared" si="5"/>
        <v>19</v>
      </c>
      <c r="P22" s="37" t="s">
        <v>47</v>
      </c>
      <c r="Q22" s="38"/>
      <c r="R22" s="38"/>
      <c r="S22" s="38"/>
      <c r="T22" s="38"/>
      <c r="U22" s="39"/>
      <c r="W22" s="37" t="s">
        <v>48</v>
      </c>
      <c r="X22" s="38"/>
      <c r="Y22" s="38"/>
      <c r="Z22" s="38"/>
      <c r="AA22" s="38"/>
      <c r="AB22" s="39"/>
    </row>
    <row r="23" spans="3:28" x14ac:dyDescent="0.25">
      <c r="C23" s="2">
        <f t="shared" si="5"/>
        <v>20</v>
      </c>
      <c r="P23" s="9" t="s">
        <v>23</v>
      </c>
      <c r="Q23" s="8" t="s">
        <v>24</v>
      </c>
      <c r="R23" s="7" t="s">
        <v>32</v>
      </c>
      <c r="S23" s="7" t="s">
        <v>5</v>
      </c>
      <c r="T23" s="9" t="s">
        <v>6</v>
      </c>
      <c r="U23" s="9" t="s">
        <v>7</v>
      </c>
      <c r="W23" s="9" t="s">
        <v>23</v>
      </c>
      <c r="X23" s="8" t="s">
        <v>24</v>
      </c>
      <c r="Y23" s="7" t="s">
        <v>32</v>
      </c>
      <c r="Z23" s="7" t="s">
        <v>5</v>
      </c>
      <c r="AA23" s="9" t="s">
        <v>6</v>
      </c>
      <c r="AB23" s="9" t="s">
        <v>7</v>
      </c>
    </row>
    <row r="24" spans="3:28" x14ac:dyDescent="0.25">
      <c r="C24" s="2">
        <f t="shared" si="5"/>
        <v>21</v>
      </c>
      <c r="P24" s="25">
        <v>1</v>
      </c>
      <c r="Q24" s="21" t="s">
        <v>4</v>
      </c>
      <c r="R24" s="22"/>
      <c r="S24" s="22"/>
      <c r="T24" s="23"/>
      <c r="U24" s="24"/>
      <c r="W24" s="25">
        <v>1</v>
      </c>
      <c r="X24" s="21" t="s">
        <v>4</v>
      </c>
      <c r="Y24" s="22"/>
      <c r="Z24" s="22"/>
      <c r="AA24" s="23"/>
      <c r="AB24" s="24"/>
    </row>
    <row r="25" spans="3:28" x14ac:dyDescent="0.25">
      <c r="C25" s="2">
        <f t="shared" si="5"/>
        <v>22</v>
      </c>
      <c r="P25" s="18"/>
      <c r="Q25" s="20" t="s">
        <v>25</v>
      </c>
      <c r="R25" s="13">
        <v>1</v>
      </c>
      <c r="S25" s="13">
        <v>3</v>
      </c>
      <c r="T25" s="12">
        <v>200000</v>
      </c>
      <c r="U25" s="14">
        <f t="shared" ref="U25:U27" si="13">R25*S25*T25</f>
        <v>600000</v>
      </c>
      <c r="W25" s="18"/>
      <c r="X25" s="20" t="s">
        <v>25</v>
      </c>
      <c r="Y25" s="13">
        <v>1</v>
      </c>
      <c r="Z25" s="13">
        <v>2</v>
      </c>
      <c r="AA25" s="12">
        <v>200000</v>
      </c>
      <c r="AB25" s="14">
        <f t="shared" ref="AB25:AB27" si="14">Y25*Z25*AA25</f>
        <v>400000</v>
      </c>
    </row>
    <row r="26" spans="3:28" x14ac:dyDescent="0.25">
      <c r="C26" s="2">
        <f t="shared" si="5"/>
        <v>23</v>
      </c>
      <c r="H26" s="1">
        <v>7000000</v>
      </c>
      <c r="P26" s="18"/>
      <c r="Q26" s="20" t="s">
        <v>26</v>
      </c>
      <c r="R26" s="13">
        <v>1</v>
      </c>
      <c r="S26" s="13">
        <v>3</v>
      </c>
      <c r="T26" s="12">
        <v>150000</v>
      </c>
      <c r="U26" s="14">
        <f t="shared" si="13"/>
        <v>450000</v>
      </c>
      <c r="W26" s="18"/>
      <c r="X26" s="20" t="s">
        <v>26</v>
      </c>
      <c r="Y26" s="13">
        <v>0</v>
      </c>
      <c r="Z26" s="13">
        <v>2</v>
      </c>
      <c r="AA26" s="12">
        <v>150000</v>
      </c>
      <c r="AB26" s="14">
        <f t="shared" si="14"/>
        <v>0</v>
      </c>
    </row>
    <row r="27" spans="3:28" x14ac:dyDescent="0.25">
      <c r="H27" s="1">
        <v>5000000</v>
      </c>
      <c r="J27" s="3"/>
      <c r="K27" s="3"/>
      <c r="L27" s="3"/>
      <c r="M27" s="3">
        <f>SUM(M4:M26)</f>
        <v>78408000</v>
      </c>
      <c r="N27" s="3"/>
      <c r="P27" s="18"/>
      <c r="Q27" s="20" t="s">
        <v>27</v>
      </c>
      <c r="R27" s="13">
        <v>1</v>
      </c>
      <c r="S27" s="13">
        <v>3</v>
      </c>
      <c r="T27" s="12">
        <v>50000</v>
      </c>
      <c r="U27" s="14">
        <f t="shared" si="13"/>
        <v>150000</v>
      </c>
      <c r="W27" s="18"/>
      <c r="X27" s="20" t="s">
        <v>27</v>
      </c>
      <c r="Y27" s="13">
        <v>0</v>
      </c>
      <c r="Z27" s="13">
        <v>2</v>
      </c>
      <c r="AA27" s="12">
        <v>50000</v>
      </c>
      <c r="AB27" s="14">
        <f t="shared" si="14"/>
        <v>0</v>
      </c>
    </row>
    <row r="28" spans="3:28" x14ac:dyDescent="0.25">
      <c r="H28" s="1">
        <v>5000000</v>
      </c>
      <c r="M28" s="3">
        <v>75000000</v>
      </c>
      <c r="N28" s="3"/>
      <c r="P28" s="25">
        <f>P24+1</f>
        <v>2</v>
      </c>
      <c r="Q28" s="21" t="s">
        <v>28</v>
      </c>
      <c r="R28" s="13"/>
      <c r="S28" s="13"/>
      <c r="T28" s="12"/>
      <c r="U28" s="14"/>
      <c r="W28" s="25">
        <f>W24+1</f>
        <v>2</v>
      </c>
      <c r="X28" s="21" t="s">
        <v>28</v>
      </c>
      <c r="Y28" s="13"/>
      <c r="Z28" s="13"/>
      <c r="AA28" s="12"/>
      <c r="AB28" s="14"/>
    </row>
    <row r="29" spans="3:28" x14ac:dyDescent="0.25">
      <c r="H29" s="1">
        <f>SUM(H26:H28)</f>
        <v>17000000</v>
      </c>
      <c r="J29" s="3"/>
      <c r="K29" s="3"/>
      <c r="L29" s="3"/>
      <c r="M29" s="3">
        <f>M28/1.1</f>
        <v>68181818.181818172</v>
      </c>
      <c r="N29" s="3"/>
      <c r="P29" s="25"/>
      <c r="Q29" s="20" t="s">
        <v>39</v>
      </c>
      <c r="R29" s="13">
        <v>0</v>
      </c>
      <c r="S29" s="13">
        <v>1</v>
      </c>
      <c r="T29" s="12">
        <v>400000</v>
      </c>
      <c r="U29" s="14">
        <f t="shared" ref="U29:U35" si="15">R29*S29*T29</f>
        <v>0</v>
      </c>
      <c r="W29" s="25"/>
      <c r="X29" s="20" t="s">
        <v>39</v>
      </c>
      <c r="Y29" s="13">
        <v>1</v>
      </c>
      <c r="Z29" s="13">
        <v>1</v>
      </c>
      <c r="AA29" s="12">
        <v>400000</v>
      </c>
      <c r="AB29" s="14">
        <f t="shared" ref="AB29:AB35" si="16">Y29*Z29*AA29</f>
        <v>400000</v>
      </c>
    </row>
    <row r="30" spans="3:28" x14ac:dyDescent="0.25">
      <c r="H30" s="1">
        <f>H29*1.1</f>
        <v>18700000</v>
      </c>
      <c r="P30" s="25"/>
      <c r="Q30" s="20" t="s">
        <v>43</v>
      </c>
      <c r="R30" s="13">
        <v>0</v>
      </c>
      <c r="S30" s="13">
        <v>2</v>
      </c>
      <c r="T30" s="36">
        <v>581700</v>
      </c>
      <c r="U30" s="14">
        <f t="shared" si="15"/>
        <v>0</v>
      </c>
      <c r="W30" s="25"/>
      <c r="X30" s="20" t="s">
        <v>43</v>
      </c>
      <c r="Y30" s="13">
        <v>1</v>
      </c>
      <c r="Z30" s="13">
        <v>2</v>
      </c>
      <c r="AA30" s="36">
        <v>715900</v>
      </c>
      <c r="AB30" s="14">
        <f t="shared" si="16"/>
        <v>1431800</v>
      </c>
    </row>
    <row r="31" spans="3:28" x14ac:dyDescent="0.25">
      <c r="P31" s="25"/>
      <c r="Q31" s="20" t="s">
        <v>44</v>
      </c>
      <c r="R31" s="13">
        <v>0</v>
      </c>
      <c r="S31" s="13">
        <v>2</v>
      </c>
      <c r="T31" s="12">
        <v>500000</v>
      </c>
      <c r="U31" s="14">
        <f t="shared" si="15"/>
        <v>0</v>
      </c>
      <c r="W31" s="25"/>
      <c r="X31" s="20" t="s">
        <v>44</v>
      </c>
      <c r="Y31" s="13">
        <v>1</v>
      </c>
      <c r="Z31" s="13">
        <v>1</v>
      </c>
      <c r="AA31" s="12">
        <v>500000</v>
      </c>
      <c r="AB31" s="14">
        <f t="shared" si="16"/>
        <v>500000</v>
      </c>
    </row>
    <row r="32" spans="3:28" x14ac:dyDescent="0.25">
      <c r="P32" s="25"/>
      <c r="Q32" s="20" t="s">
        <v>40</v>
      </c>
      <c r="R32" s="13">
        <v>0</v>
      </c>
      <c r="S32" s="13">
        <v>1</v>
      </c>
      <c r="T32" s="12">
        <v>500000</v>
      </c>
      <c r="U32" s="14">
        <f t="shared" si="15"/>
        <v>0</v>
      </c>
      <c r="W32" s="25"/>
      <c r="X32" s="20" t="s">
        <v>40</v>
      </c>
      <c r="Y32" s="13">
        <v>1</v>
      </c>
      <c r="Z32" s="13">
        <v>1</v>
      </c>
      <c r="AA32" s="12">
        <v>500000</v>
      </c>
      <c r="AB32" s="14">
        <f t="shared" si="16"/>
        <v>500000</v>
      </c>
    </row>
    <row r="33" spans="16:28" x14ac:dyDescent="0.25">
      <c r="P33" s="18"/>
      <c r="Q33" s="20" t="s">
        <v>29</v>
      </c>
      <c r="R33" s="13">
        <v>1</v>
      </c>
      <c r="S33" s="13">
        <v>3</v>
      </c>
      <c r="T33" s="12">
        <f>100000</f>
        <v>100000</v>
      </c>
      <c r="U33" s="14">
        <f t="shared" si="15"/>
        <v>300000</v>
      </c>
      <c r="W33" s="18"/>
      <c r="X33" s="20" t="s">
        <v>29</v>
      </c>
      <c r="Y33" s="13">
        <v>1</v>
      </c>
      <c r="Z33" s="13">
        <v>1</v>
      </c>
      <c r="AA33" s="12">
        <v>150000</v>
      </c>
      <c r="AB33" s="14">
        <f t="shared" si="16"/>
        <v>150000</v>
      </c>
    </row>
    <row r="34" spans="16:28" x14ac:dyDescent="0.25">
      <c r="P34" s="18"/>
      <c r="Q34" s="20" t="s">
        <v>31</v>
      </c>
      <c r="R34" s="13">
        <v>1</v>
      </c>
      <c r="S34" s="13">
        <v>3</v>
      </c>
      <c r="T34" s="12">
        <v>25000</v>
      </c>
      <c r="U34" s="14">
        <f t="shared" si="15"/>
        <v>75000</v>
      </c>
      <c r="W34" s="18"/>
      <c r="X34" s="20" t="s">
        <v>31</v>
      </c>
      <c r="Y34" s="13">
        <v>1</v>
      </c>
      <c r="Z34" s="13">
        <v>1</v>
      </c>
      <c r="AA34" s="12">
        <v>25000</v>
      </c>
      <c r="AB34" s="14">
        <f t="shared" si="16"/>
        <v>25000</v>
      </c>
    </row>
    <row r="35" spans="16:28" x14ac:dyDescent="0.25">
      <c r="P35" s="35"/>
      <c r="Q35" s="20" t="s">
        <v>41</v>
      </c>
      <c r="R35" s="13">
        <v>0</v>
      </c>
      <c r="S35" s="13">
        <v>1</v>
      </c>
      <c r="T35" s="12">
        <v>75000</v>
      </c>
      <c r="U35" s="14">
        <f t="shared" si="15"/>
        <v>0</v>
      </c>
      <c r="W35" s="35"/>
      <c r="X35" s="20" t="s">
        <v>41</v>
      </c>
      <c r="Y35" s="13">
        <v>0</v>
      </c>
      <c r="Z35" s="13">
        <v>1</v>
      </c>
      <c r="AA35" s="12">
        <v>75000</v>
      </c>
      <c r="AB35" s="14">
        <f t="shared" si="16"/>
        <v>0</v>
      </c>
    </row>
    <row r="36" spans="16:28" x14ac:dyDescent="0.25">
      <c r="P36" s="25">
        <v>3</v>
      </c>
      <c r="Q36" s="21" t="s">
        <v>35</v>
      </c>
      <c r="R36" s="32"/>
      <c r="S36" s="32"/>
      <c r="T36" s="33"/>
      <c r="U36" s="34"/>
      <c r="W36" s="25">
        <v>3</v>
      </c>
      <c r="X36" s="21" t="s">
        <v>35</v>
      </c>
      <c r="Y36" s="32"/>
      <c r="Z36" s="32"/>
      <c r="AA36" s="33"/>
      <c r="AB36" s="34"/>
    </row>
    <row r="37" spans="16:28" x14ac:dyDescent="0.25">
      <c r="P37" s="31"/>
      <c r="Q37" s="20" t="s">
        <v>36</v>
      </c>
      <c r="R37" s="13">
        <v>1</v>
      </c>
      <c r="S37" s="13">
        <v>1</v>
      </c>
      <c r="T37" s="12">
        <v>50000</v>
      </c>
      <c r="U37" s="14">
        <f t="shared" ref="U37:U38" si="17">R37*S37*T37</f>
        <v>50000</v>
      </c>
      <c r="W37" s="31"/>
      <c r="X37" s="20" t="s">
        <v>36</v>
      </c>
      <c r="Y37" s="13">
        <v>1</v>
      </c>
      <c r="Z37" s="13">
        <v>1</v>
      </c>
      <c r="AA37" s="12">
        <v>50000</v>
      </c>
      <c r="AB37" s="14">
        <f t="shared" ref="AB37:AB38" si="18">Y37*Z37*AA37</f>
        <v>50000</v>
      </c>
    </row>
    <row r="38" spans="16:28" x14ac:dyDescent="0.25">
      <c r="P38" s="31"/>
      <c r="Q38" s="20" t="s">
        <v>42</v>
      </c>
      <c r="R38" s="13">
        <v>2</v>
      </c>
      <c r="S38" s="13">
        <v>1</v>
      </c>
      <c r="T38" s="12">
        <v>250000</v>
      </c>
      <c r="U38" s="14">
        <f t="shared" si="17"/>
        <v>500000</v>
      </c>
      <c r="W38" s="31"/>
      <c r="X38" s="20" t="s">
        <v>42</v>
      </c>
      <c r="Y38" s="13">
        <v>1</v>
      </c>
      <c r="Z38" s="13">
        <v>1</v>
      </c>
      <c r="AA38" s="12">
        <v>250000</v>
      </c>
      <c r="AB38" s="14">
        <f t="shared" si="18"/>
        <v>250000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33</v>
      </c>
      <c r="R40" s="29"/>
      <c r="S40" s="29"/>
      <c r="T40" s="28"/>
      <c r="U40" s="10">
        <f>SUM(U25:U38)</f>
        <v>2125000</v>
      </c>
      <c r="W40" s="27"/>
      <c r="X40" s="30" t="s">
        <v>33</v>
      </c>
      <c r="Y40" s="29"/>
      <c r="Z40" s="29"/>
      <c r="AA40" s="28"/>
      <c r="AB40" s="10">
        <f>SUM(AB25:AB38)</f>
        <v>3706800</v>
      </c>
    </row>
    <row r="41" spans="16:28" x14ac:dyDescent="0.25">
      <c r="U41" s="3"/>
      <c r="AB41" s="3"/>
    </row>
    <row r="42" spans="16:28" x14ac:dyDescent="0.25">
      <c r="P42" s="37" t="s">
        <v>49</v>
      </c>
      <c r="Q42" s="38"/>
      <c r="R42" s="38"/>
      <c r="S42" s="38"/>
      <c r="T42" s="38"/>
      <c r="U42" s="39"/>
      <c r="W42" s="37" t="s">
        <v>45</v>
      </c>
      <c r="X42" s="38"/>
      <c r="Y42" s="38"/>
      <c r="Z42" s="38"/>
      <c r="AA42" s="38"/>
      <c r="AB42" s="39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9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20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9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20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9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20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1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2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1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2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1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2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1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2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1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2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1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2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1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2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3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4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3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4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37" t="s">
        <v>38</v>
      </c>
      <c r="Q62" s="38"/>
      <c r="R62" s="38"/>
      <c r="S62" s="38"/>
      <c r="T62" s="38"/>
      <c r="U62" s="39"/>
      <c r="W62" s="37" t="s">
        <v>38</v>
      </c>
      <c r="X62" s="38"/>
      <c r="Y62" s="38"/>
      <c r="Z62" s="38"/>
      <c r="AA62" s="38"/>
      <c r="AB62" s="39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5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6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5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6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5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6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7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8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7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8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7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8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9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30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9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30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U20+#REF!+#REF!+U76</f>
        <v>#REF!</v>
      </c>
      <c r="W78" s="27"/>
      <c r="X78" s="30" t="s">
        <v>33</v>
      </c>
      <c r="Y78" s="29"/>
      <c r="Z78" s="29"/>
      <c r="AA78" s="28"/>
      <c r="AB78" s="10" t="e">
        <f>AB20+#REF!+#REF!+AB76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2:U2"/>
    <mergeCell ref="P22:U22"/>
    <mergeCell ref="P42:U42"/>
    <mergeCell ref="P62:U62"/>
    <mergeCell ref="W2:AB2"/>
    <mergeCell ref="W22:AB22"/>
    <mergeCell ref="W42:AB42"/>
    <mergeCell ref="W62:AB62"/>
  </mergeCells>
  <dataValidations disablePrompts="1" count="1">
    <dataValidation type="list" allowBlank="1" showInputMessage="1" showErrorMessage="1" sqref="D6:D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KIKI</cp:lastModifiedBy>
  <cp:lastPrinted>2022-01-24T01:32:46Z</cp:lastPrinted>
  <dcterms:created xsi:type="dcterms:W3CDTF">2021-02-01T08:26:21Z</dcterms:created>
  <dcterms:modified xsi:type="dcterms:W3CDTF">2022-02-14T03:13:07Z</dcterms:modified>
</cp:coreProperties>
</file>