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2. FORM ALLOWANCE\RKS 2022\"/>
    </mc:Choice>
  </mc:AlternateContent>
  <bookViews>
    <workbookView xWindow="0" yWindow="0" windowWidth="28800" windowHeight="12435"/>
  </bookViews>
  <sheets>
    <sheet name="Telkom - Sewa" sheetId="1" r:id="rId1"/>
  </sheets>
  <definedNames>
    <definedName name="_xlnm.Print_Area" localSheetId="0">'Telkom - Sewa'!$P$1:$U$33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K28" i="1"/>
  <c r="L28" i="1" s="1"/>
  <c r="M28" i="1" s="1"/>
  <c r="U27" i="1"/>
  <c r="K27" i="1"/>
  <c r="L27" i="1" s="1"/>
  <c r="U26" i="1"/>
  <c r="K26" i="1"/>
  <c r="L26" i="1" s="1"/>
  <c r="U25" i="1"/>
  <c r="K25" i="1"/>
  <c r="U24" i="1"/>
  <c r="K24" i="1"/>
  <c r="L24" i="1" s="1"/>
  <c r="M24" i="1" s="1"/>
  <c r="U23" i="1"/>
  <c r="K23" i="1"/>
  <c r="L23" i="1" s="1"/>
  <c r="M23" i="1" s="1"/>
  <c r="U22" i="1"/>
  <c r="K22" i="1"/>
  <c r="L22" i="1" s="1"/>
  <c r="K21" i="1"/>
  <c r="U11" i="1"/>
  <c r="K11" i="1"/>
  <c r="L11" i="1" s="1"/>
  <c r="U12" i="1"/>
  <c r="K12" i="1"/>
  <c r="L12" i="1" s="1"/>
  <c r="M12" i="1" s="1"/>
  <c r="U10" i="1"/>
  <c r="K10" i="1"/>
  <c r="L10" i="1" s="1"/>
  <c r="C10" i="1"/>
  <c r="C12" i="1" s="1"/>
  <c r="C11" i="1" s="1"/>
  <c r="K9" i="1"/>
  <c r="T6" i="1"/>
  <c r="T8" i="1"/>
  <c r="U8" i="1" s="1"/>
  <c r="K8" i="1"/>
  <c r="U7" i="1"/>
  <c r="K7" i="1"/>
  <c r="L21" i="1" l="1"/>
  <c r="M21" i="1" s="1"/>
  <c r="L25" i="1"/>
  <c r="M25" i="1" s="1"/>
  <c r="M27" i="1"/>
  <c r="C21" i="1"/>
  <c r="C22" i="1" s="1"/>
  <c r="C23" i="1" s="1"/>
  <c r="C24" i="1" s="1"/>
  <c r="C25" i="1" s="1"/>
  <c r="C26" i="1" s="1"/>
  <c r="C27" i="1" s="1"/>
  <c r="C28" i="1" s="1"/>
  <c r="M22" i="1"/>
  <c r="M26" i="1"/>
  <c r="L9" i="1"/>
  <c r="M9" i="1" s="1"/>
  <c r="M10" i="1"/>
  <c r="M11" i="1"/>
  <c r="L7" i="1"/>
  <c r="M7" i="1" s="1"/>
  <c r="L8" i="1"/>
  <c r="M8" i="1" s="1"/>
  <c r="U14" i="1"/>
  <c r="U16" i="1" l="1"/>
  <c r="U15" i="1"/>
  <c r="U31" i="1"/>
  <c r="U20" i="1"/>
  <c r="U17" i="1"/>
  <c r="U30" i="1" l="1"/>
  <c r="U18" i="1"/>
  <c r="U6" i="1"/>
  <c r="U5" i="1"/>
  <c r="P13" i="1"/>
  <c r="K34" i="1" l="1"/>
  <c r="L34" i="1" s="1"/>
  <c r="M34" i="1" s="1"/>
  <c r="K33" i="1"/>
  <c r="L33" i="1" s="1"/>
  <c r="K32" i="1"/>
  <c r="L32" i="1" s="1"/>
  <c r="K31" i="1"/>
  <c r="L31" i="1" s="1"/>
  <c r="K30" i="1"/>
  <c r="L30" i="1" s="1"/>
  <c r="M30" i="1" s="1"/>
  <c r="K29" i="1"/>
  <c r="L29" i="1" s="1"/>
  <c r="K20" i="1"/>
  <c r="L20" i="1" s="1"/>
  <c r="K19" i="1"/>
  <c r="L19" i="1" s="1"/>
  <c r="K18" i="1"/>
  <c r="L18" i="1" s="1"/>
  <c r="M18" i="1" s="1"/>
  <c r="K17" i="1"/>
  <c r="L17" i="1" s="1"/>
  <c r="K16" i="1"/>
  <c r="L16" i="1" s="1"/>
  <c r="K15" i="1"/>
  <c r="L15" i="1" s="1"/>
  <c r="K14" i="1"/>
  <c r="L14" i="1" s="1"/>
  <c r="M14" i="1" s="1"/>
  <c r="K13" i="1"/>
  <c r="L13" i="1" s="1"/>
  <c r="K6" i="1"/>
  <c r="L6" i="1" s="1"/>
  <c r="K5" i="1"/>
  <c r="L5" i="1" s="1"/>
  <c r="M5" i="1" s="1"/>
  <c r="K4" i="1"/>
  <c r="L4" i="1" s="1"/>
  <c r="M4" i="1" l="1"/>
  <c r="M6" i="1"/>
  <c r="M19" i="1"/>
  <c r="M15" i="1"/>
  <c r="M31" i="1"/>
  <c r="M16" i="1"/>
  <c r="M20" i="1"/>
  <c r="M32" i="1"/>
  <c r="M13" i="1"/>
  <c r="M17" i="1"/>
  <c r="M29" i="1"/>
  <c r="M33" i="1"/>
  <c r="U19" i="1" l="1"/>
  <c r="U33" i="1" s="1"/>
  <c r="C5" i="1"/>
  <c r="C6" i="1" s="1"/>
  <c r="C13" i="1" l="1"/>
  <c r="C14" i="1" s="1"/>
  <c r="C15" i="1" s="1"/>
  <c r="C16" i="1" s="1"/>
  <c r="C17" i="1" s="1"/>
  <c r="C18" i="1" s="1"/>
  <c r="C19" i="1" s="1"/>
  <c r="C20" i="1" s="1"/>
  <c r="C29" i="1" s="1"/>
  <c r="C30" i="1" s="1"/>
  <c r="C31" i="1" s="1"/>
  <c r="C32" i="1" s="1"/>
  <c r="C33" i="1" s="1"/>
  <c r="C34" i="1" s="1"/>
  <c r="C7" i="1"/>
  <c r="C8" i="1" s="1"/>
</calcChain>
</file>

<file path=xl/sharedStrings.xml><?xml version="1.0" encoding="utf-8"?>
<sst xmlns="http://schemas.openxmlformats.org/spreadsheetml/2006/main" count="139" uniqueCount="45">
  <si>
    <t>Aset</t>
  </si>
  <si>
    <t>Luas Tanah</t>
  </si>
  <si>
    <t>Luas Bangunan</t>
  </si>
  <si>
    <t>Fee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</si>
  <si>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</si>
  <si>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</si>
  <si>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</si>
  <si>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</si>
  <si>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</si>
  <si>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</si>
  <si>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</si>
  <si>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</si>
  <si>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</si>
  <si>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</si>
  <si>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</si>
  <si>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</si>
  <si>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</si>
  <si>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</si>
  <si>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</si>
  <si>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</si>
  <si>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</si>
  <si>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</si>
  <si>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</si>
  <si>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</si>
  <si>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Driver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</si>
  <si>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</si>
  <si>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</si>
  <si>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</si>
  <si>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</si>
  <si>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</si>
  <si>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</si>
  <si>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</si>
  <si>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</si>
  <si>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</si>
  <si>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Hotel</t>
  </si>
  <si>
    <t>- Tes Kesehatan (Swab Antigen - PP)</t>
  </si>
  <si>
    <t>- Pesawat (Estimasi Traveloka)</t>
  </si>
  <si>
    <t>- RMK (Penilai T)</t>
  </si>
  <si>
    <r>
      <t xml:space="preserve">- Kompensasi Hari Libur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tgl merah</t>
    </r>
    <r>
      <rPr>
        <sz val="11"/>
        <color theme="1"/>
        <rFont val="Calibri"/>
        <family val="2"/>
        <charset val="1"/>
        <scheme val="minor"/>
      </rPr>
      <t>)</t>
    </r>
  </si>
  <si>
    <t>- RMK (Penilai P)</t>
  </si>
  <si>
    <t>PT TELEKOMUNIKASI INDONESIA, TBK - SEWA MENYEWA</t>
  </si>
  <si>
    <t>a. Allowance (Luar Kota - Makassar)</t>
  </si>
  <si>
    <t>b. Allowance (Dalam Kota - DKI Jakarta)</t>
  </si>
  <si>
    <t>a) Transportasi (Luar Kota)</t>
  </si>
  <si>
    <t>b) Transportasi (Dalam Kota)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</si>
</sst>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549089</xdr:colOff>
      <xdr:row>0</xdr:row>
      <xdr:rowOff>145677</xdr:rowOff>
    </xdr:from>
    <xdr:to>
      <xdr:col>38</xdr:col>
      <xdr:colOff>71613</xdr:colOff>
      <xdr:row>21</xdr:row>
      <xdr:rowOff>49939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9236" y="145677"/>
          <a:ext cx="9809524" cy="3904762"/>
        </a:xfrm>
        <a:prstGeom prst="rect">
          <a:avLst/>
        </a:prstGeom>
      </xdr:spPr>
    </xdr:pic>
    <xdr:clientData/>
  </xdr:twoCellAnchor>
  <xdr:twoCellAnchor editAs="oneCell">
    <xdr:from>
      <xdr:col>21</xdr:col>
      <xdr:colOff>549089</xdr:colOff>
      <xdr:row>22</xdr:row>
      <xdr:rowOff>67236</xdr:rowOff>
    </xdr:from>
    <xdr:to>
      <xdr:col>38</xdr:col>
      <xdr:colOff>197744</xdr:colOff>
      <xdr:row>42</xdr:row>
      <xdr:rowOff>34635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463498" y="4258236"/>
          <a:ext cx="9952973" cy="3777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4"/>
  <sheetViews>
    <sheetView showGridLines="0" tabSelected="1" view="pageBreakPreview" zoomScale="70" zoomScaleNormal="80" zoomScaleSheetLayoutView="70" workbookViewId="0">
      <selection activeCell="U33" sqref="U33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5.5703125" style="1" customWidth="1"/>
    <col min="18" max="19" width="14.42578125" style="2" customWidth="1"/>
    <col min="20" max="21" width="14.42578125" style="1" customWidth="1"/>
    <col min="22" max="16384" width="9.140625" style="1"/>
  </cols>
  <sheetData>
    <row r="2" spans="3:21" x14ac:dyDescent="0.25">
      <c r="K2" s="6">
        <v>0.2</v>
      </c>
      <c r="L2" s="6">
        <v>0.1</v>
      </c>
      <c r="M2" s="5"/>
      <c r="N2" s="5"/>
      <c r="P2" s="37" t="s">
        <v>40</v>
      </c>
      <c r="Q2" s="38"/>
      <c r="R2" s="38"/>
      <c r="S2" s="38"/>
      <c r="T2" s="38"/>
      <c r="U2" s="39"/>
    </row>
    <row r="3" spans="3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7</v>
      </c>
      <c r="H3" s="3" t="s">
        <v>12</v>
      </c>
      <c r="I3" s="3" t="s">
        <v>13</v>
      </c>
      <c r="J3" s="3" t="s">
        <v>3</v>
      </c>
      <c r="K3" s="3" t="s">
        <v>10</v>
      </c>
      <c r="L3" s="3" t="s">
        <v>21</v>
      </c>
      <c r="M3" s="3" t="s">
        <v>6</v>
      </c>
      <c r="P3" s="9" t="s">
        <v>22</v>
      </c>
      <c r="Q3" s="8" t="s">
        <v>23</v>
      </c>
      <c r="R3" s="7" t="s">
        <v>27</v>
      </c>
      <c r="S3" s="7" t="s">
        <v>4</v>
      </c>
      <c r="T3" s="9" t="s">
        <v>5</v>
      </c>
      <c r="U3" s="9" t="s">
        <v>6</v>
      </c>
    </row>
    <row r="4" spans="3:21" x14ac:dyDescent="0.25">
      <c r="C4" s="2">
        <v>1</v>
      </c>
      <c r="D4" s="1" t="s">
        <v>9</v>
      </c>
      <c r="H4" s="1" t="s">
        <v>11</v>
      </c>
      <c r="I4" s="1" t="s">
        <v>14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41</v>
      </c>
      <c r="R4" s="22"/>
      <c r="S4" s="22"/>
      <c r="T4" s="23"/>
      <c r="U4" s="24"/>
    </row>
    <row r="5" spans="3:21" x14ac:dyDescent="0.25">
      <c r="C5" s="2">
        <f>C4+1</f>
        <v>2</v>
      </c>
      <c r="D5" s="1" t="s">
        <v>15</v>
      </c>
      <c r="H5" s="1" t="s">
        <v>8</v>
      </c>
      <c r="I5" s="1" t="s">
        <v>16</v>
      </c>
      <c r="J5" s="1">
        <v>4950000</v>
      </c>
      <c r="K5" s="1">
        <f t="shared" ref="K5:K34" si="0">J5*(1-$K$2)</f>
        <v>3960000</v>
      </c>
      <c r="L5" s="1">
        <f t="shared" ref="L5:L34" si="1">K5*L$2</f>
        <v>396000</v>
      </c>
      <c r="M5" s="1">
        <f t="shared" ref="M5:M34" si="2">K5+L5</f>
        <v>4356000</v>
      </c>
      <c r="P5" s="18"/>
      <c r="Q5" s="20" t="s">
        <v>37</v>
      </c>
      <c r="R5" s="13">
        <v>1</v>
      </c>
      <c r="S5" s="13">
        <v>3</v>
      </c>
      <c r="T5" s="12">
        <v>225000</v>
      </c>
      <c r="U5" s="14">
        <f t="shared" ref="U5:U14" si="3">R5*S5*T5</f>
        <v>675000</v>
      </c>
    </row>
    <row r="6" spans="3:21" x14ac:dyDescent="0.25">
      <c r="C6" s="2">
        <f t="shared" ref="C6:C34" si="4">C5+1</f>
        <v>3</v>
      </c>
      <c r="D6" s="1" t="s">
        <v>17</v>
      </c>
      <c r="E6" s="1">
        <v>360</v>
      </c>
      <c r="F6" s="1">
        <v>583</v>
      </c>
      <c r="H6" s="1" t="s">
        <v>8</v>
      </c>
      <c r="I6" s="1" t="s">
        <v>16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38</v>
      </c>
      <c r="R6" s="13">
        <v>1</v>
      </c>
      <c r="S6" s="13">
        <v>1</v>
      </c>
      <c r="T6" s="12">
        <f>T5*0.5</f>
        <v>112500</v>
      </c>
      <c r="U6" s="14">
        <f t="shared" si="3"/>
        <v>112500</v>
      </c>
    </row>
    <row r="7" spans="3:21" x14ac:dyDescent="0.25">
      <c r="C7" s="2" t="e">
        <f>#REF!+1</f>
        <v>#REF!</v>
      </c>
      <c r="D7" s="1" t="s">
        <v>15</v>
      </c>
      <c r="H7" s="1" t="s">
        <v>8</v>
      </c>
      <c r="I7" s="1" t="s">
        <v>16</v>
      </c>
      <c r="J7" s="1">
        <v>4950000</v>
      </c>
      <c r="K7" s="1">
        <f t="shared" ref="K7:K8" si="5">J7*(1-$K$2)</f>
        <v>3960000</v>
      </c>
      <c r="L7" s="1">
        <f t="shared" ref="L7:L8" si="6">K7*L$2</f>
        <v>396000</v>
      </c>
      <c r="M7" s="1">
        <f t="shared" ref="M7:M8" si="7">K7+L7</f>
        <v>4356000</v>
      </c>
      <c r="P7" s="18"/>
      <c r="Q7" s="20" t="s">
        <v>39</v>
      </c>
      <c r="R7" s="13">
        <v>1</v>
      </c>
      <c r="S7" s="13">
        <v>3</v>
      </c>
      <c r="T7" s="12">
        <v>200000</v>
      </c>
      <c r="U7" s="14">
        <f t="shared" ref="U7:U8" si="8">R7*S7*T7</f>
        <v>600000</v>
      </c>
    </row>
    <row r="8" spans="3:21" x14ac:dyDescent="0.25">
      <c r="C8" s="2" t="e">
        <f t="shared" si="4"/>
        <v>#REF!</v>
      </c>
      <c r="D8" s="1" t="s">
        <v>17</v>
      </c>
      <c r="E8" s="1">
        <v>360</v>
      </c>
      <c r="F8" s="1">
        <v>583</v>
      </c>
      <c r="H8" s="1" t="s">
        <v>8</v>
      </c>
      <c r="I8" s="1" t="s">
        <v>16</v>
      </c>
      <c r="J8" s="1">
        <v>4950000</v>
      </c>
      <c r="K8" s="1">
        <f t="shared" si="5"/>
        <v>3960000</v>
      </c>
      <c r="L8" s="1">
        <f t="shared" si="6"/>
        <v>396000</v>
      </c>
      <c r="M8" s="1">
        <f t="shared" si="7"/>
        <v>4356000</v>
      </c>
      <c r="P8" s="18"/>
      <c r="Q8" s="20" t="s">
        <v>38</v>
      </c>
      <c r="R8" s="13">
        <v>1</v>
      </c>
      <c r="S8" s="13">
        <v>1</v>
      </c>
      <c r="T8" s="12">
        <f>T7*0.5</f>
        <v>100000</v>
      </c>
      <c r="U8" s="14">
        <f t="shared" si="8"/>
        <v>100000</v>
      </c>
    </row>
    <row r="9" spans="3:21" x14ac:dyDescent="0.25">
      <c r="C9" s="2">
        <v>1</v>
      </c>
      <c r="D9" s="1" t="s">
        <v>9</v>
      </c>
      <c r="H9" s="1" t="s">
        <v>11</v>
      </c>
      <c r="I9" s="1" t="s">
        <v>14</v>
      </c>
      <c r="J9" s="1">
        <v>4950000</v>
      </c>
      <c r="K9" s="1">
        <f>J9*(1-$K$2)</f>
        <v>3960000</v>
      </c>
      <c r="L9" s="1">
        <f>K9*L$2</f>
        <v>396000</v>
      </c>
      <c r="M9" s="1">
        <f>K9+L9</f>
        <v>4356000</v>
      </c>
      <c r="P9" s="25"/>
      <c r="Q9" s="21" t="s">
        <v>42</v>
      </c>
      <c r="R9" s="22"/>
      <c r="S9" s="22"/>
      <c r="T9" s="23"/>
      <c r="U9" s="24"/>
    </row>
    <row r="10" spans="3:21" x14ac:dyDescent="0.25">
      <c r="C10" s="2">
        <f>C9+1</f>
        <v>2</v>
      </c>
      <c r="D10" s="1" t="s">
        <v>15</v>
      </c>
      <c r="H10" s="1" t="s">
        <v>8</v>
      </c>
      <c r="I10" s="1" t="s">
        <v>16</v>
      </c>
      <c r="J10" s="1">
        <v>4950000</v>
      </c>
      <c r="K10" s="1">
        <f t="shared" ref="K10:K11" si="9">J10*(1-$K$2)</f>
        <v>3960000</v>
      </c>
      <c r="L10" s="1">
        <f t="shared" ref="L10:L11" si="10">K10*L$2</f>
        <v>396000</v>
      </c>
      <c r="M10" s="1">
        <f t="shared" ref="M10:M11" si="11">K10+L10</f>
        <v>4356000</v>
      </c>
      <c r="P10" s="18"/>
      <c r="Q10" s="20" t="s">
        <v>37</v>
      </c>
      <c r="R10" s="13">
        <v>1</v>
      </c>
      <c r="S10" s="13">
        <v>2</v>
      </c>
      <c r="T10" s="12">
        <v>150000</v>
      </c>
      <c r="U10" s="14">
        <f t="shared" ref="U10:U11" si="12">R10*S10*T10</f>
        <v>300000</v>
      </c>
    </row>
    <row r="11" spans="3:21" x14ac:dyDescent="0.25">
      <c r="C11" s="2" t="e">
        <f>C12+1</f>
        <v>#REF!</v>
      </c>
      <c r="D11" s="1" t="s">
        <v>15</v>
      </c>
      <c r="H11" s="1" t="s">
        <v>8</v>
      </c>
      <c r="I11" s="1" t="s">
        <v>16</v>
      </c>
      <c r="J11" s="1">
        <v>4950000</v>
      </c>
      <c r="K11" s="1">
        <f t="shared" si="9"/>
        <v>3960000</v>
      </c>
      <c r="L11" s="1">
        <f t="shared" si="10"/>
        <v>396000</v>
      </c>
      <c r="M11" s="1">
        <f t="shared" si="11"/>
        <v>4356000</v>
      </c>
      <c r="P11" s="18"/>
      <c r="Q11" s="20" t="s">
        <v>39</v>
      </c>
      <c r="R11" s="13">
        <v>1</v>
      </c>
      <c r="S11" s="13">
        <v>2</v>
      </c>
      <c r="T11" s="12">
        <v>130000</v>
      </c>
      <c r="U11" s="14">
        <f t="shared" si="12"/>
        <v>260000</v>
      </c>
    </row>
    <row r="12" spans="3:21" x14ac:dyDescent="0.25">
      <c r="C12" s="2" t="e">
        <f>#REF!+1</f>
        <v>#REF!</v>
      </c>
      <c r="D12" s="1" t="s">
        <v>18</v>
      </c>
      <c r="E12" s="1">
        <v>934</v>
      </c>
      <c r="F12" s="1">
        <v>216</v>
      </c>
      <c r="H12" s="1" t="s">
        <v>8</v>
      </c>
      <c r="I12" s="1" t="s">
        <v>16</v>
      </c>
      <c r="J12" s="1">
        <v>4950000</v>
      </c>
      <c r="K12" s="1">
        <f>J12*(1-$K$2)</f>
        <v>3960000</v>
      </c>
      <c r="L12" s="1">
        <f>K12*L$2</f>
        <v>396000</v>
      </c>
      <c r="M12" s="1">
        <f>K12+L12</f>
        <v>4356000</v>
      </c>
      <c r="P12" s="18"/>
      <c r="Q12" s="20" t="s">
        <v>24</v>
      </c>
      <c r="R12" s="13">
        <v>1</v>
      </c>
      <c r="S12" s="13">
        <v>2</v>
      </c>
      <c r="T12" s="12">
        <v>50000</v>
      </c>
      <c r="U12" s="14">
        <f>R12*S12*T12</f>
        <v>100000</v>
      </c>
    </row>
    <row r="13" spans="3:21" x14ac:dyDescent="0.25">
      <c r="C13" s="2" t="e">
        <f>#REF!+1</f>
        <v>#REF!</v>
      </c>
      <c r="D13" s="1" t="s">
        <v>19</v>
      </c>
      <c r="E13" s="1">
        <v>198</v>
      </c>
      <c r="H13" s="1" t="s">
        <v>8</v>
      </c>
      <c r="I13" s="1" t="s">
        <v>16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25">
        <f>P4+1</f>
        <v>2</v>
      </c>
      <c r="Q13" s="21" t="s">
        <v>43</v>
      </c>
      <c r="R13" s="13"/>
      <c r="S13" s="13"/>
      <c r="T13" s="12"/>
      <c r="U13" s="14"/>
    </row>
    <row r="14" spans="3:21" x14ac:dyDescent="0.25">
      <c r="C14" s="2" t="e">
        <f t="shared" si="4"/>
        <v>#REF!</v>
      </c>
      <c r="D14" s="1" t="s">
        <v>9</v>
      </c>
      <c r="H14" s="1" t="s">
        <v>20</v>
      </c>
      <c r="I14" s="1" t="s">
        <v>16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25"/>
      <c r="Q14" s="20" t="s">
        <v>31</v>
      </c>
      <c r="R14" s="13">
        <v>2</v>
      </c>
      <c r="S14" s="13">
        <v>1</v>
      </c>
      <c r="T14" s="12">
        <v>400000</v>
      </c>
      <c r="U14" s="14">
        <f t="shared" si="3"/>
        <v>800000</v>
      </c>
    </row>
    <row r="15" spans="3:21" x14ac:dyDescent="0.25">
      <c r="C15" s="2" t="e">
        <f t="shared" si="4"/>
        <v>#REF!</v>
      </c>
      <c r="D15" s="1" t="s">
        <v>9</v>
      </c>
      <c r="H15" s="1" t="s">
        <v>8</v>
      </c>
      <c r="I15" s="1" t="s">
        <v>16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25"/>
      <c r="Q15" s="20" t="s">
        <v>36</v>
      </c>
      <c r="R15" s="13">
        <v>2</v>
      </c>
      <c r="S15" s="13">
        <v>2</v>
      </c>
      <c r="T15" s="36">
        <v>1400000</v>
      </c>
      <c r="U15" s="14">
        <f t="shared" ref="U15:U16" si="13">R15*S15*T15</f>
        <v>5600000</v>
      </c>
    </row>
    <row r="16" spans="3:21" x14ac:dyDescent="0.25">
      <c r="C16" s="2" t="e">
        <f t="shared" si="4"/>
        <v>#REF!</v>
      </c>
      <c r="D16" s="1" t="s">
        <v>9</v>
      </c>
      <c r="H16" s="1" t="s">
        <v>8</v>
      </c>
      <c r="I16" s="1" t="s">
        <v>16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/>
      <c r="Q16" s="20" t="s">
        <v>34</v>
      </c>
      <c r="R16" s="13">
        <v>1</v>
      </c>
      <c r="S16" s="13">
        <v>2</v>
      </c>
      <c r="T16" s="12">
        <v>500000</v>
      </c>
      <c r="U16" s="14">
        <f t="shared" si="13"/>
        <v>1000000</v>
      </c>
    </row>
    <row r="17" spans="1:21" x14ac:dyDescent="0.25">
      <c r="A17" s="11"/>
      <c r="C17" s="2" t="e">
        <f t="shared" si="4"/>
        <v>#REF!</v>
      </c>
      <c r="D17" s="1" t="s">
        <v>9</v>
      </c>
      <c r="H17" s="1" t="s">
        <v>8</v>
      </c>
      <c r="I17" s="1" t="s">
        <v>16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25"/>
      <c r="Q17" s="20" t="s">
        <v>32</v>
      </c>
      <c r="R17" s="13">
        <v>1</v>
      </c>
      <c r="S17" s="13">
        <v>2</v>
      </c>
      <c r="T17" s="12">
        <v>500000</v>
      </c>
      <c r="U17" s="14">
        <f t="shared" ref="U17:U19" si="14">R17*S17*T17</f>
        <v>1000000</v>
      </c>
    </row>
    <row r="18" spans="1:21" x14ac:dyDescent="0.25">
      <c r="A18" s="11"/>
      <c r="C18" s="2" t="e">
        <f t="shared" si="4"/>
        <v>#REF!</v>
      </c>
      <c r="D18" s="1" t="s">
        <v>9</v>
      </c>
      <c r="H18" s="1" t="s">
        <v>8</v>
      </c>
      <c r="I18" s="1" t="s">
        <v>16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18"/>
      <c r="Q18" s="20" t="s">
        <v>25</v>
      </c>
      <c r="R18" s="13">
        <v>1</v>
      </c>
      <c r="S18" s="13">
        <v>1</v>
      </c>
      <c r="T18" s="12">
        <v>200000</v>
      </c>
      <c r="U18" s="14">
        <f t="shared" si="14"/>
        <v>200000</v>
      </c>
    </row>
    <row r="19" spans="1:21" x14ac:dyDescent="0.25">
      <c r="C19" s="2" t="e">
        <f t="shared" si="4"/>
        <v>#REF!</v>
      </c>
      <c r="D19" s="1" t="s">
        <v>9</v>
      </c>
      <c r="H19" s="1" t="s">
        <v>8</v>
      </c>
      <c r="I19" s="1" t="s">
        <v>16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8"/>
      <c r="Q19" s="20" t="s">
        <v>26</v>
      </c>
      <c r="R19" s="13">
        <v>1</v>
      </c>
      <c r="S19" s="13">
        <v>1</v>
      </c>
      <c r="T19" s="12">
        <v>15000</v>
      </c>
      <c r="U19" s="14">
        <f t="shared" si="14"/>
        <v>15000</v>
      </c>
    </row>
    <row r="20" spans="1:21" x14ac:dyDescent="0.25">
      <c r="C20" s="2" t="e">
        <f t="shared" si="4"/>
        <v>#REF!</v>
      </c>
      <c r="D20" s="1" t="s">
        <v>9</v>
      </c>
      <c r="H20" s="1" t="s">
        <v>8</v>
      </c>
      <c r="I20" s="1" t="s">
        <v>16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35"/>
      <c r="Q20" s="20" t="s">
        <v>33</v>
      </c>
      <c r="R20" s="13">
        <v>1</v>
      </c>
      <c r="S20" s="13">
        <v>1</v>
      </c>
      <c r="T20" s="12">
        <v>75000</v>
      </c>
      <c r="U20" s="14">
        <f t="shared" ref="U20" si="15">R20*S20*T20</f>
        <v>75000</v>
      </c>
    </row>
    <row r="21" spans="1:21" x14ac:dyDescent="0.25">
      <c r="C21" s="2" t="e">
        <f>C11+1</f>
        <v>#REF!</v>
      </c>
      <c r="D21" s="1" t="s">
        <v>19</v>
      </c>
      <c r="E21" s="1">
        <v>198</v>
      </c>
      <c r="H21" s="1" t="s">
        <v>8</v>
      </c>
      <c r="I21" s="1" t="s">
        <v>16</v>
      </c>
      <c r="J21" s="1">
        <v>4950000</v>
      </c>
      <c r="K21" s="1">
        <f t="shared" ref="K21:K28" si="16">J21*(1-$K$2)</f>
        <v>3960000</v>
      </c>
      <c r="L21" s="1">
        <f t="shared" ref="L21:L28" si="17">K21*L$2</f>
        <v>396000</v>
      </c>
      <c r="M21" s="1">
        <f t="shared" ref="M21:M28" si="18">K21+L21</f>
        <v>4356000</v>
      </c>
      <c r="P21" s="25"/>
      <c r="Q21" s="21" t="s">
        <v>44</v>
      </c>
      <c r="R21" s="13"/>
      <c r="S21" s="13"/>
      <c r="T21" s="12"/>
      <c r="U21" s="14"/>
    </row>
    <row r="22" spans="1:21" x14ac:dyDescent="0.25">
      <c r="C22" s="2" t="e">
        <f t="shared" si="4"/>
        <v>#REF!</v>
      </c>
      <c r="D22" s="1" t="s">
        <v>9</v>
      </c>
      <c r="H22" s="1" t="s">
        <v>20</v>
      </c>
      <c r="I22" s="1" t="s">
        <v>16</v>
      </c>
      <c r="J22" s="1">
        <v>4950000</v>
      </c>
      <c r="K22" s="1">
        <f t="shared" si="16"/>
        <v>3960000</v>
      </c>
      <c r="L22" s="1">
        <f t="shared" si="17"/>
        <v>396000</v>
      </c>
      <c r="M22" s="1">
        <f t="shared" si="18"/>
        <v>4356000</v>
      </c>
      <c r="P22" s="25"/>
      <c r="Q22" s="20" t="s">
        <v>31</v>
      </c>
      <c r="R22" s="13">
        <v>0</v>
      </c>
      <c r="S22" s="13">
        <v>1</v>
      </c>
      <c r="T22" s="12">
        <v>400000</v>
      </c>
      <c r="U22" s="14">
        <f t="shared" ref="U22:U28" si="19">R22*S22*T22</f>
        <v>0</v>
      </c>
    </row>
    <row r="23" spans="1:21" x14ac:dyDescent="0.25">
      <c r="C23" s="2" t="e">
        <f t="shared" si="4"/>
        <v>#REF!</v>
      </c>
      <c r="D23" s="1" t="s">
        <v>9</v>
      </c>
      <c r="H23" s="1" t="s">
        <v>8</v>
      </c>
      <c r="I23" s="1" t="s">
        <v>16</v>
      </c>
      <c r="J23" s="1">
        <v>4950000</v>
      </c>
      <c r="K23" s="1">
        <f t="shared" si="16"/>
        <v>3960000</v>
      </c>
      <c r="L23" s="1">
        <f t="shared" si="17"/>
        <v>396000</v>
      </c>
      <c r="M23" s="1">
        <f t="shared" si="18"/>
        <v>4356000</v>
      </c>
      <c r="P23" s="25"/>
      <c r="Q23" s="20" t="s">
        <v>36</v>
      </c>
      <c r="R23" s="13">
        <v>0</v>
      </c>
      <c r="S23" s="13">
        <v>2</v>
      </c>
      <c r="T23" s="36">
        <v>1400000</v>
      </c>
      <c r="U23" s="14">
        <f t="shared" si="19"/>
        <v>0</v>
      </c>
    </row>
    <row r="24" spans="1:21" x14ac:dyDescent="0.25">
      <c r="C24" s="2" t="e">
        <f t="shared" si="4"/>
        <v>#REF!</v>
      </c>
      <c r="D24" s="1" t="s">
        <v>9</v>
      </c>
      <c r="H24" s="1" t="s">
        <v>8</v>
      </c>
      <c r="I24" s="1" t="s">
        <v>16</v>
      </c>
      <c r="J24" s="1">
        <v>4950000</v>
      </c>
      <c r="K24" s="1">
        <f t="shared" si="16"/>
        <v>3960000</v>
      </c>
      <c r="L24" s="1">
        <f t="shared" si="17"/>
        <v>396000</v>
      </c>
      <c r="M24" s="1">
        <f t="shared" si="18"/>
        <v>4356000</v>
      </c>
      <c r="P24" s="25"/>
      <c r="Q24" s="20" t="s">
        <v>34</v>
      </c>
      <c r="R24" s="13">
        <v>0</v>
      </c>
      <c r="S24" s="13">
        <v>2</v>
      </c>
      <c r="T24" s="12">
        <v>500000</v>
      </c>
      <c r="U24" s="14">
        <f t="shared" si="19"/>
        <v>0</v>
      </c>
    </row>
    <row r="25" spans="1:21" x14ac:dyDescent="0.25">
      <c r="A25" s="11"/>
      <c r="C25" s="2" t="e">
        <f t="shared" si="4"/>
        <v>#REF!</v>
      </c>
      <c r="D25" s="1" t="s">
        <v>9</v>
      </c>
      <c r="H25" s="1" t="s">
        <v>8</v>
      </c>
      <c r="I25" s="1" t="s">
        <v>16</v>
      </c>
      <c r="J25" s="1">
        <v>4950000</v>
      </c>
      <c r="K25" s="1">
        <f t="shared" si="16"/>
        <v>3960000</v>
      </c>
      <c r="L25" s="1">
        <f t="shared" si="17"/>
        <v>396000</v>
      </c>
      <c r="M25" s="1">
        <f t="shared" si="18"/>
        <v>4356000</v>
      </c>
      <c r="P25" s="25"/>
      <c r="Q25" s="20" t="s">
        <v>32</v>
      </c>
      <c r="R25" s="13">
        <v>0</v>
      </c>
      <c r="S25" s="13">
        <v>2</v>
      </c>
      <c r="T25" s="12">
        <v>500000</v>
      </c>
      <c r="U25" s="14">
        <f t="shared" si="19"/>
        <v>0</v>
      </c>
    </row>
    <row r="26" spans="1:21" x14ac:dyDescent="0.25">
      <c r="A26" s="11"/>
      <c r="C26" s="2" t="e">
        <f t="shared" si="4"/>
        <v>#REF!</v>
      </c>
      <c r="D26" s="1" t="s">
        <v>9</v>
      </c>
      <c r="H26" s="1" t="s">
        <v>8</v>
      </c>
      <c r="I26" s="1" t="s">
        <v>16</v>
      </c>
      <c r="J26" s="1">
        <v>4950000</v>
      </c>
      <c r="K26" s="1">
        <f t="shared" si="16"/>
        <v>3960000</v>
      </c>
      <c r="L26" s="1">
        <f t="shared" si="17"/>
        <v>396000</v>
      </c>
      <c r="M26" s="1">
        <f t="shared" si="18"/>
        <v>4356000</v>
      </c>
      <c r="P26" s="18"/>
      <c r="Q26" s="20" t="s">
        <v>25</v>
      </c>
      <c r="R26" s="13">
        <v>1</v>
      </c>
      <c r="S26" s="13">
        <v>2</v>
      </c>
      <c r="T26" s="12">
        <v>100000</v>
      </c>
      <c r="U26" s="14">
        <f t="shared" si="19"/>
        <v>200000</v>
      </c>
    </row>
    <row r="27" spans="1:21" x14ac:dyDescent="0.25">
      <c r="C27" s="2" t="e">
        <f t="shared" si="4"/>
        <v>#REF!</v>
      </c>
      <c r="D27" s="1" t="s">
        <v>9</v>
      </c>
      <c r="H27" s="1" t="s">
        <v>8</v>
      </c>
      <c r="I27" s="1" t="s">
        <v>16</v>
      </c>
      <c r="J27" s="1">
        <v>4950000</v>
      </c>
      <c r="K27" s="1">
        <f t="shared" si="16"/>
        <v>3960000</v>
      </c>
      <c r="L27" s="1">
        <f t="shared" si="17"/>
        <v>396000</v>
      </c>
      <c r="M27" s="1">
        <f t="shared" si="18"/>
        <v>4356000</v>
      </c>
      <c r="P27" s="18"/>
      <c r="Q27" s="20" t="s">
        <v>26</v>
      </c>
      <c r="R27" s="13">
        <v>1</v>
      </c>
      <c r="S27" s="13">
        <v>2</v>
      </c>
      <c r="T27" s="12">
        <v>25000</v>
      </c>
      <c r="U27" s="14">
        <f t="shared" si="19"/>
        <v>50000</v>
      </c>
    </row>
    <row r="28" spans="1:21" x14ac:dyDescent="0.25">
      <c r="C28" s="2" t="e">
        <f t="shared" si="4"/>
        <v>#REF!</v>
      </c>
      <c r="D28" s="1" t="s">
        <v>9</v>
      </c>
      <c r="H28" s="1" t="s">
        <v>8</v>
      </c>
      <c r="I28" s="1" t="s">
        <v>16</v>
      </c>
      <c r="J28" s="1">
        <v>4950000</v>
      </c>
      <c r="K28" s="1">
        <f t="shared" si="16"/>
        <v>3960000</v>
      </c>
      <c r="L28" s="1">
        <f t="shared" si="17"/>
        <v>396000</v>
      </c>
      <c r="M28" s="1">
        <f t="shared" si="18"/>
        <v>4356000</v>
      </c>
      <c r="P28" s="35"/>
      <c r="Q28" s="20" t="s">
        <v>33</v>
      </c>
      <c r="R28" s="13">
        <v>0</v>
      </c>
      <c r="S28" s="13">
        <v>1</v>
      </c>
      <c r="T28" s="12">
        <v>75000</v>
      </c>
      <c r="U28" s="14">
        <f t="shared" si="19"/>
        <v>0</v>
      </c>
    </row>
    <row r="29" spans="1:21" x14ac:dyDescent="0.25">
      <c r="C29" s="2" t="e">
        <f>C20+1</f>
        <v>#REF!</v>
      </c>
      <c r="D29" s="1" t="s">
        <v>9</v>
      </c>
      <c r="H29" s="1" t="s">
        <v>8</v>
      </c>
      <c r="I29" s="1" t="s">
        <v>16</v>
      </c>
      <c r="J29" s="1">
        <v>4950000</v>
      </c>
      <c r="K29" s="1">
        <f t="shared" si="0"/>
        <v>3960000</v>
      </c>
      <c r="L29" s="1">
        <f t="shared" si="1"/>
        <v>396000</v>
      </c>
      <c r="M29" s="1">
        <f t="shared" si="2"/>
        <v>4356000</v>
      </c>
      <c r="P29" s="25">
        <v>3</v>
      </c>
      <c r="Q29" s="21" t="s">
        <v>29</v>
      </c>
      <c r="R29" s="32"/>
      <c r="S29" s="32"/>
      <c r="T29" s="33"/>
      <c r="U29" s="34"/>
    </row>
    <row r="30" spans="1:21" x14ac:dyDescent="0.25">
      <c r="C30" s="2" t="e">
        <f t="shared" si="4"/>
        <v>#REF!</v>
      </c>
      <c r="D30" s="1" t="s">
        <v>9</v>
      </c>
      <c r="H30" s="1" t="s">
        <v>8</v>
      </c>
      <c r="I30" s="1" t="s">
        <v>16</v>
      </c>
      <c r="J30" s="1">
        <v>4950000</v>
      </c>
      <c r="K30" s="1">
        <f t="shared" si="0"/>
        <v>3960000</v>
      </c>
      <c r="L30" s="1">
        <f t="shared" si="1"/>
        <v>396000</v>
      </c>
      <c r="M30" s="1">
        <f t="shared" si="2"/>
        <v>4356000</v>
      </c>
      <c r="P30" s="31"/>
      <c r="Q30" s="20" t="s">
        <v>30</v>
      </c>
      <c r="R30" s="13">
        <v>0</v>
      </c>
      <c r="S30" s="13">
        <v>0</v>
      </c>
      <c r="T30" s="12">
        <v>50000</v>
      </c>
      <c r="U30" s="14">
        <f t="shared" ref="U30" si="20">R30*S30*T30</f>
        <v>0</v>
      </c>
    </row>
    <row r="31" spans="1:21" x14ac:dyDescent="0.25">
      <c r="C31" s="2" t="e">
        <f t="shared" si="4"/>
        <v>#REF!</v>
      </c>
      <c r="D31" s="1" t="s">
        <v>9</v>
      </c>
      <c r="H31" s="1" t="s">
        <v>8</v>
      </c>
      <c r="I31" s="1" t="s">
        <v>16</v>
      </c>
      <c r="J31" s="1">
        <v>4950000</v>
      </c>
      <c r="K31" s="1">
        <f t="shared" si="0"/>
        <v>3960000</v>
      </c>
      <c r="L31" s="1">
        <f t="shared" si="1"/>
        <v>396000</v>
      </c>
      <c r="M31" s="1">
        <f t="shared" si="2"/>
        <v>4356000</v>
      </c>
      <c r="P31" s="31"/>
      <c r="Q31" s="20" t="s">
        <v>35</v>
      </c>
      <c r="R31" s="13">
        <v>0</v>
      </c>
      <c r="S31" s="13">
        <v>2</v>
      </c>
      <c r="T31" s="12">
        <v>100000</v>
      </c>
      <c r="U31" s="14">
        <f t="shared" ref="U31" si="21">R31*S31*T31</f>
        <v>0</v>
      </c>
    </row>
    <row r="32" spans="1:21" x14ac:dyDescent="0.25">
      <c r="C32" s="2" t="e">
        <f t="shared" si="4"/>
        <v>#REF!</v>
      </c>
      <c r="D32" s="1" t="s">
        <v>9</v>
      </c>
      <c r="H32" s="1" t="s">
        <v>20</v>
      </c>
      <c r="I32" s="1" t="s">
        <v>16</v>
      </c>
      <c r="J32" s="1">
        <v>4950000</v>
      </c>
      <c r="K32" s="1">
        <f t="shared" si="0"/>
        <v>3960000</v>
      </c>
      <c r="L32" s="1">
        <f t="shared" si="1"/>
        <v>396000</v>
      </c>
      <c r="M32" s="1">
        <f t="shared" si="2"/>
        <v>4356000</v>
      </c>
      <c r="P32" s="19"/>
      <c r="Q32" s="26"/>
      <c r="R32" s="16"/>
      <c r="S32" s="16"/>
      <c r="T32" s="15"/>
      <c r="U32" s="17"/>
    </row>
    <row r="33" spans="3:21" x14ac:dyDescent="0.25">
      <c r="C33" s="2" t="e">
        <f t="shared" si="4"/>
        <v>#REF!</v>
      </c>
      <c r="D33" s="1" t="s">
        <v>9</v>
      </c>
      <c r="H33" s="1" t="s">
        <v>8</v>
      </c>
      <c r="I33" s="1" t="s">
        <v>16</v>
      </c>
      <c r="J33" s="1">
        <v>4950000</v>
      </c>
      <c r="K33" s="1">
        <f t="shared" si="0"/>
        <v>3960000</v>
      </c>
      <c r="L33" s="1">
        <f t="shared" si="1"/>
        <v>396000</v>
      </c>
      <c r="M33" s="1">
        <f t="shared" si="2"/>
        <v>4356000</v>
      </c>
      <c r="P33" s="27"/>
      <c r="Q33" s="30" t="s">
        <v>28</v>
      </c>
      <c r="R33" s="29"/>
      <c r="S33" s="29"/>
      <c r="T33" s="28"/>
      <c r="U33" s="10">
        <f>SUM(U5:U31)</f>
        <v>11087500</v>
      </c>
    </row>
    <row r="34" spans="3:21" x14ac:dyDescent="0.25">
      <c r="C34" s="2" t="e">
        <f t="shared" si="4"/>
        <v>#REF!</v>
      </c>
      <c r="D34" s="1" t="s">
        <v>9</v>
      </c>
      <c r="H34" s="1" t="s">
        <v>8</v>
      </c>
      <c r="I34" s="1" t="s">
        <v>16</v>
      </c>
      <c r="J34" s="1">
        <v>4950000</v>
      </c>
      <c r="K34" s="1">
        <f t="shared" si="0"/>
        <v>3960000</v>
      </c>
      <c r="L34" s="1">
        <f t="shared" si="1"/>
        <v>396000</v>
      </c>
      <c r="M34" s="1">
        <f t="shared" si="2"/>
        <v>4356000</v>
      </c>
    </row>
  </sheetData>
  <mergeCells count="1">
    <mergeCell ref="P2:U2"/>
  </mergeCells>
  <dataValidations disablePrompts="1" count="1">
    <dataValidation type="list" allowBlank="1" showInputMessage="1" showErrorMessage="1" sqref="D6 D8 D12:D3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Telkom - Sewa</vt:lpstr>
      <vt:lpstr>'Telkom - Sewa'!Print_Area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PANJI</cp:lastModifiedBy>
  <cp:lastPrinted>2022-05-24T02:04:54Z</cp:lastPrinted>
  <dcterms:created xsi:type="dcterms:W3CDTF">2021-02-01T08:26:21Z</dcterms:created>
  <dcterms:modified xsi:type="dcterms:W3CDTF">2022-05-24T03:00:01Z</dcterms:modified>
</cp:coreProperties>
</file>